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60" windowWidth="27960" windowHeight="12765" activeTab="1"/>
  </bookViews>
  <sheets>
    <sheet name="Содержание" sheetId="1" r:id="rId1"/>
    <sheet name="Товары" sheetId="2" r:id="rId2"/>
    <sheet name="Бланк заказа" sheetId="3" r:id="rId3"/>
  </sheets>
  <externalReferences>
    <externalReference r:id="rId4"/>
  </externalReferences>
  <definedNames>
    <definedName name="_uu1">Товары!$B$788</definedName>
    <definedName name="_xlnm._FilterDatabase" localSheetId="2" hidden="1">'Бланк заказа'!$C$1:$C$1002</definedName>
    <definedName name="_xlnm._FilterDatabase" localSheetId="1" hidden="1">Товары!$A$4:$J$4</definedName>
    <definedName name="a">#REF!</definedName>
    <definedName name="a_1" localSheetId="2">[1]УДЛ!#REF!</definedName>
    <definedName name="a_1">[1]УДЛ!#REF!</definedName>
    <definedName name="a_10" localSheetId="2">'[1]Gun-San'!#REF!</definedName>
    <definedName name="a_10">'[1]Gun-San'!#REF!</definedName>
    <definedName name="a_12" localSheetId="2">#REF!</definedName>
    <definedName name="a_12">#REF!</definedName>
    <definedName name="a_13" localSheetId="2">[1]Шнуры!#REF!</definedName>
    <definedName name="a_13">[1]Шнуры!#REF!</definedName>
    <definedName name="a_14" localSheetId="2">[1]Звонки!#REF!</definedName>
    <definedName name="a_14">[1]Звонки!#REF!</definedName>
    <definedName name="a_4" localSheetId="2">[1]Makel1!#REF!</definedName>
    <definedName name="a_4">[1]Makel1!#REF!</definedName>
    <definedName name="a_5" localSheetId="2">[1]Makel2!#REF!</definedName>
    <definedName name="a_5">[1]Makel2!#REF!</definedName>
    <definedName name="a_6" localSheetId="2">[1]Makel4!#REF!</definedName>
    <definedName name="a_6">[1]Makel4!#REF!</definedName>
    <definedName name="a_7" localSheetId="2">'[1]VI-KO1'!#REF!</definedName>
    <definedName name="a_7">'[1]VI-KO1'!#REF!</definedName>
    <definedName name="a_8" localSheetId="2">'[1]VI-KO2'!#REF!</definedName>
    <definedName name="a_8">'[1]VI-KO2'!#REF!</definedName>
    <definedName name="a_9" localSheetId="2">'[1]VI-KO3'!#REF!</definedName>
    <definedName name="a_9">'[1]VI-KO3'!#REF!</definedName>
    <definedName name="aasxder">Товары!$B$978</definedName>
    <definedName name="bgtyhn" localSheetId="2">Товары!#REF!</definedName>
    <definedName name="bgtyhn">Товары!#REF!</definedName>
    <definedName name="cderfv" localSheetId="2">Товары!#REF!</definedName>
    <definedName name="cderfv">Товары!#REF!</definedName>
    <definedName name="Excel_BuiltIn_Database_16" localSheetId="2">'[1]Свет 2'!#REF!</definedName>
    <definedName name="Excel_BuiltIn_Database_16">'[1]Свет 2'!#REF!</definedName>
    <definedName name="Excel_BuiltIn_Print_Area_12">#REF!</definedName>
    <definedName name="k" localSheetId="2">Содержание!$B$2</definedName>
    <definedName name="k" localSheetId="1">Содержание!$B$2</definedName>
    <definedName name="k">Содержание!$B$2</definedName>
    <definedName name="k_12">#REF!</definedName>
    <definedName name="l" localSheetId="2">Содержание!$C$2</definedName>
    <definedName name="l" localSheetId="1">Содержание!$C$2</definedName>
    <definedName name="l">Содержание!$C$2</definedName>
    <definedName name="m">Содержание!$B$2</definedName>
    <definedName name="mm">Товары!$B$650</definedName>
    <definedName name="mmm">Товары!$B$682</definedName>
    <definedName name="nhyujm" localSheetId="2">Товары!#REF!</definedName>
    <definedName name="nhyujm">Товары!#REF!</definedName>
    <definedName name="nnn" localSheetId="2">Товары!#REF!</definedName>
    <definedName name="nnn">Товары!#REF!</definedName>
    <definedName name="o">Товары!$B$397</definedName>
    <definedName name="oo">Товары!$B$416</definedName>
    <definedName name="ooo">Товары!$B$435</definedName>
    <definedName name="oooo">Товары!$B$468</definedName>
    <definedName name="ooooo">Товары!$B$543</definedName>
    <definedName name="oooooo">Товары!$B$578</definedName>
    <definedName name="ooooooo">Товары!$B$614</definedName>
    <definedName name="oooooooo">Товары!$B$1069</definedName>
    <definedName name="ooooooooo">Товары!$B$1093</definedName>
    <definedName name="oooooooooo">Товары!$B$714</definedName>
    <definedName name="ooooooooooo">Товары!$B$1044</definedName>
    <definedName name="oooooooooooo">Товары!$B$724</definedName>
    <definedName name="p">Товары!$B$1024</definedName>
    <definedName name="poiuy">Товары!$B$518</definedName>
    <definedName name="pp">Товары!$B$5</definedName>
    <definedName name="ppp">Товары!$B$79</definedName>
    <definedName name="pppp" localSheetId="2">Товары!#REF!</definedName>
    <definedName name="pppp">Товары!#REF!</definedName>
    <definedName name="ppppp">Товары!$B$85</definedName>
    <definedName name="pppppp">Товары!$B$95</definedName>
    <definedName name="ppppppp">Товары!$B$112</definedName>
    <definedName name="pppppppp">Товары!$B$130</definedName>
    <definedName name="ppppppppp">Товары!$B$151</definedName>
    <definedName name="pppppppppp">Товары!$B$164</definedName>
    <definedName name="ppppppppppp">Товары!$B$177</definedName>
    <definedName name="pppppppppppp">Товары!$B$212</definedName>
    <definedName name="ppppppppppppp">Товары!$B$244</definedName>
    <definedName name="pppppppppppppp">Товары!$B$281</definedName>
    <definedName name="ppppppppppppppp">Товары!$B$313</definedName>
    <definedName name="pppppppppppppppp">Товары!$B$359</definedName>
    <definedName name="s">Содержание!$B$2</definedName>
    <definedName name="u">Товары!$B$746</definedName>
    <definedName name="uu">Товары!$B$768</definedName>
    <definedName name="uuu">Товары!$B$805</definedName>
    <definedName name="uuuu">Товары!#REF!</definedName>
    <definedName name="uuuuu">Товары!#REF!</definedName>
    <definedName name="uuuuuu">Товары!$B$894</definedName>
    <definedName name="uuuuuuu">Товары!#REF!</definedName>
    <definedName name="uuuuuuuu">Товары!#REF!</definedName>
    <definedName name="uuuuuuuuu" localSheetId="2">Товары!#REF!</definedName>
    <definedName name="uuuuuuuuu">Товары!#REF!</definedName>
    <definedName name="uuuuuuuuuu">Товары!#REF!</definedName>
    <definedName name="uuuuuuuuuuu">Товары!$B$900</definedName>
    <definedName name="uuuuuuuuuuuu">Товары!#REF!</definedName>
    <definedName name="uuuuuuuuuuuuu">Товары!$B$922</definedName>
    <definedName name="uuuuuuuuuuuuuu">Товары!$B$938</definedName>
    <definedName name="uuuuuuuuuuuuuuu">Товары!$B$957</definedName>
    <definedName name="vfrtgb" localSheetId="2">Товары!#REF!</definedName>
    <definedName name="vfrtgb">Товары!#REF!</definedName>
    <definedName name="x">Содержание!$D$2</definedName>
    <definedName name="xswedc" localSheetId="2">Товары!#REF!</definedName>
    <definedName name="xswedc">Товары!#REF!</definedName>
    <definedName name="xxxxx">Товары!$B$1027</definedName>
    <definedName name="Z_D23F8C29_1BB1_4300_A8B6_0400877F9701_.wvu.Cols" localSheetId="2" hidden="1">'Бланк заказа'!#REF!</definedName>
    <definedName name="Z_D23F8C29_1BB1_4300_A8B6_0400877F9701_.wvu.Cols" localSheetId="1" hidden="1">Товары!$C:$C,Товары!$F:$F,Товары!$H:$H</definedName>
    <definedName name="Z_D23F8C29_1BB1_4300_A8B6_0400877F9701_.wvu.FilterData" localSheetId="2" hidden="1">'Бланк заказа'!$C$1:$C$1002</definedName>
    <definedName name="Z_D23F8C29_1BB1_4300_A8B6_0400877F9701_.wvu.FilterData" localSheetId="1" hidden="1">Товары!$A$4:$J$4</definedName>
    <definedName name="Z_D23F8C29_1BB1_4300_A8B6_0400877F9701_.wvu.PrintTitles" localSheetId="1" hidden="1">Товары!$1:$4</definedName>
    <definedName name="Z_D23F8C29_1BB1_4300_A8B6_0400877F9701_.wvu.Rows" localSheetId="2" hidden="1">'Бланк заказа'!$737:$737,'Бланк заказа'!$739:$740,'Бланк заказа'!$742:$743,'Бланк заказа'!$745:$745,'Бланк заказа'!$747:$749</definedName>
    <definedName name="Z_D23F8C29_1BB1_4300_A8B6_0400877F9701_.wvu.Rows" localSheetId="0" hidden="1">Содержание!$1:$3</definedName>
    <definedName name="Z_D23F8C29_1BB1_4300_A8B6_0400877F9701_.wvu.Rows" localSheetId="1" hidden="1">Товары!$934:$936,Товары!$1011:$1011,Товары!$1013:$1014,Товары!$1016:$1017,Товары!$1019:$1019,Товары!$1021:$1023</definedName>
    <definedName name="zaqwsx" localSheetId="2">Товары!#REF!</definedName>
    <definedName name="zaqwsx">Товары!#REF!</definedName>
    <definedName name="zz">Товары!#REF!</definedName>
    <definedName name="zzz">Товары!$B$40</definedName>
    <definedName name="zzzz">Товары!$B$871</definedName>
    <definedName name="zzzzzz">Товары!$B$993</definedName>
    <definedName name="zzzzzzz">Товары!$B$1007</definedName>
    <definedName name="_xlnm.Print_Titles" localSheetId="1">Товары!$1:$4</definedName>
    <definedName name="О">Содержание!$A$4</definedName>
    <definedName name="Остатки" localSheetId="2">'Бланк заказа'!#REF!</definedName>
    <definedName name="Остатки" localSheetId="1">Товары!#REF!</definedName>
  </definedNames>
  <calcPr calcId="145621"/>
</workbook>
</file>

<file path=xl/calcChain.xml><?xml version="1.0" encoding="utf-8"?>
<calcChain xmlns="http://schemas.openxmlformats.org/spreadsheetml/2006/main">
  <c r="H977" i="2" l="1"/>
  <c r="I977" i="2" s="1"/>
  <c r="F977" i="2"/>
  <c r="G977" i="2" s="1"/>
  <c r="E977" i="2"/>
  <c r="H976" i="2"/>
  <c r="I976" i="2" s="1"/>
  <c r="G976" i="2"/>
  <c r="F976" i="2"/>
  <c r="E976" i="2"/>
  <c r="H975" i="2"/>
  <c r="I975" i="2" s="1"/>
  <c r="F975" i="2"/>
  <c r="G975" i="2" s="1"/>
  <c r="E975" i="2"/>
  <c r="H974" i="2"/>
  <c r="I974" i="2" s="1"/>
  <c r="G974" i="2"/>
  <c r="F974" i="2"/>
  <c r="E974" i="2"/>
  <c r="H973" i="2"/>
  <c r="I973" i="2" s="1"/>
  <c r="F973" i="2"/>
  <c r="G973" i="2" s="1"/>
  <c r="E973" i="2"/>
  <c r="H972" i="2"/>
  <c r="I972" i="2" s="1"/>
  <c r="G972" i="2"/>
  <c r="F972" i="2"/>
  <c r="E972" i="2"/>
  <c r="H971" i="2"/>
  <c r="I971" i="2" s="1"/>
  <c r="F971" i="2"/>
  <c r="G971" i="2" s="1"/>
  <c r="E971" i="2"/>
  <c r="H970" i="2"/>
  <c r="I970" i="2" s="1"/>
  <c r="G970" i="2"/>
  <c r="F970" i="2"/>
  <c r="E970" i="2"/>
  <c r="H969" i="2"/>
  <c r="I969" i="2" s="1"/>
  <c r="F969" i="2"/>
  <c r="G969" i="2" s="1"/>
  <c r="E969" i="2"/>
  <c r="H968" i="2"/>
  <c r="I968" i="2" s="1"/>
  <c r="G968" i="2"/>
  <c r="F968" i="2"/>
  <c r="E968" i="2"/>
  <c r="H967" i="2"/>
  <c r="I967" i="2" s="1"/>
  <c r="F967" i="2"/>
  <c r="G967" i="2" s="1"/>
  <c r="E967" i="2"/>
  <c r="H966" i="2"/>
  <c r="I966" i="2" s="1"/>
  <c r="G966" i="2"/>
  <c r="F966" i="2"/>
  <c r="E966" i="2"/>
  <c r="H965" i="2"/>
  <c r="I965" i="2" s="1"/>
  <c r="F965" i="2"/>
  <c r="G965" i="2" s="1"/>
  <c r="E965" i="2"/>
  <c r="H964" i="2"/>
  <c r="I964" i="2" s="1"/>
  <c r="G964" i="2"/>
  <c r="F964" i="2"/>
  <c r="E964" i="2"/>
  <c r="H963" i="2"/>
  <c r="I963" i="2" s="1"/>
  <c r="F963" i="2"/>
  <c r="G963" i="2" s="1"/>
  <c r="E963" i="2"/>
  <c r="H962" i="2"/>
  <c r="I962" i="2" s="1"/>
  <c r="G962" i="2"/>
  <c r="F962" i="2"/>
  <c r="E962" i="2"/>
  <c r="H961" i="2"/>
  <c r="I961" i="2" s="1"/>
  <c r="F961" i="2"/>
  <c r="G961" i="2" s="1"/>
  <c r="E961" i="2"/>
  <c r="H960" i="2"/>
  <c r="I960" i="2" s="1"/>
  <c r="G960" i="2"/>
  <c r="F960" i="2"/>
  <c r="E960" i="2"/>
  <c r="H959" i="2"/>
  <c r="I959" i="2" s="1"/>
  <c r="F959" i="2"/>
  <c r="G959" i="2" s="1"/>
  <c r="E959" i="2"/>
  <c r="E958" i="2"/>
  <c r="D340" i="3" l="1"/>
  <c r="E340" i="3" s="1"/>
  <c r="I345" i="2"/>
  <c r="G345" i="2"/>
  <c r="D345" i="2"/>
  <c r="D435" i="3" l="1"/>
  <c r="D436" i="3"/>
  <c r="D946" i="3" l="1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E402" i="3"/>
  <c r="D407" i="2"/>
  <c r="G407" i="2"/>
  <c r="I407" i="2"/>
  <c r="D408" i="2"/>
  <c r="G408" i="2"/>
  <c r="I408" i="2"/>
  <c r="E409" i="3"/>
  <c r="D414" i="2"/>
  <c r="G414" i="2"/>
  <c r="I414" i="2"/>
  <c r="E425" i="3"/>
  <c r="E426" i="3"/>
  <c r="D429" i="2"/>
  <c r="G429" i="2"/>
  <c r="I429" i="2"/>
  <c r="D353" i="3"/>
  <c r="D352" i="3"/>
  <c r="D351" i="3"/>
  <c r="D350" i="3"/>
  <c r="D349" i="3"/>
  <c r="D348" i="3"/>
  <c r="D347" i="3"/>
  <c r="D346" i="3"/>
  <c r="D345" i="3"/>
  <c r="D344" i="3"/>
  <c r="D343" i="3"/>
  <c r="D342" i="3"/>
  <c r="E342" i="3" s="1"/>
  <c r="D341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I343" i="2"/>
  <c r="G343" i="2"/>
  <c r="D343" i="2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I368" i="2"/>
  <c r="G368" i="2"/>
  <c r="D368" i="2"/>
  <c r="H654" i="2"/>
  <c r="I654" i="2" s="1"/>
  <c r="F654" i="2"/>
  <c r="G654" i="2" s="1"/>
  <c r="E654" i="2"/>
  <c r="D654" i="2" s="1"/>
  <c r="E686" i="2"/>
  <c r="D686" i="2" s="1"/>
  <c r="H686" i="2"/>
  <c r="I686" i="2" s="1"/>
  <c r="F686" i="2"/>
  <c r="G686" i="2" s="1"/>
  <c r="E705" i="3"/>
  <c r="H710" i="2"/>
  <c r="I710" i="2" s="1"/>
  <c r="F710" i="2"/>
  <c r="G710" i="2" s="1"/>
  <c r="E710" i="2"/>
  <c r="D710" i="2" s="1"/>
  <c r="D649" i="3" l="1"/>
  <c r="E649" i="3" s="1"/>
  <c r="D681" i="3"/>
  <c r="E681" i="3" s="1"/>
  <c r="E436" i="3"/>
  <c r="E435" i="3"/>
  <c r="I441" i="2"/>
  <c r="G441" i="2"/>
  <c r="D441" i="2"/>
  <c r="I440" i="2"/>
  <c r="G440" i="2"/>
  <c r="D440" i="2"/>
  <c r="I54" i="2" l="1"/>
  <c r="G54" i="2"/>
  <c r="I53" i="2"/>
  <c r="G53" i="2"/>
  <c r="I52" i="2"/>
  <c r="G52" i="2"/>
  <c r="D815" i="2"/>
  <c r="D814" i="2"/>
  <c r="D813" i="2"/>
  <c r="D812" i="2"/>
  <c r="D811" i="2"/>
  <c r="D810" i="2"/>
  <c r="D809" i="2"/>
  <c r="D808" i="2"/>
  <c r="D807" i="2"/>
  <c r="D806" i="2"/>
  <c r="D837" i="3" l="1"/>
  <c r="D836" i="3"/>
  <c r="D835" i="3"/>
  <c r="D834" i="3"/>
  <c r="D833" i="3"/>
  <c r="D832" i="3"/>
  <c r="D831" i="3"/>
  <c r="D51" i="3"/>
  <c r="E51" i="3" s="1"/>
  <c r="D50" i="3"/>
  <c r="E50" i="3" s="1"/>
  <c r="D49" i="3"/>
  <c r="E49" i="3" s="1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6" i="2"/>
  <c r="D1025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899" i="2"/>
  <c r="D898" i="2"/>
  <c r="D897" i="2"/>
  <c r="D896" i="2"/>
  <c r="D895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761" i="2"/>
  <c r="D760" i="2"/>
  <c r="D759" i="2"/>
  <c r="D758" i="2"/>
  <c r="D757" i="2"/>
  <c r="D756" i="2"/>
  <c r="D754" i="2"/>
  <c r="D752" i="2"/>
  <c r="D751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7" i="2"/>
  <c r="D766" i="2"/>
  <c r="D765" i="2"/>
  <c r="D764" i="2"/>
  <c r="D763" i="2"/>
  <c r="D762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2" i="2"/>
  <c r="D729" i="2"/>
  <c r="D727" i="2"/>
  <c r="D726" i="2"/>
  <c r="D718" i="2"/>
  <c r="D613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50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39" i="2"/>
  <c r="D438" i="2"/>
  <c r="D437" i="2"/>
  <c r="D436" i="2"/>
  <c r="D434" i="2"/>
  <c r="D433" i="2"/>
  <c r="D432" i="2"/>
  <c r="D431" i="2"/>
  <c r="D430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5" i="2"/>
  <c r="D413" i="2"/>
  <c r="D412" i="2"/>
  <c r="D411" i="2"/>
  <c r="D410" i="2"/>
  <c r="D409" i="2"/>
  <c r="D406" i="2"/>
  <c r="D405" i="2"/>
  <c r="D404" i="2"/>
  <c r="D403" i="2"/>
  <c r="D402" i="2"/>
  <c r="D401" i="2"/>
  <c r="D400" i="2"/>
  <c r="D399" i="2"/>
  <c r="D398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7" i="2"/>
  <c r="D366" i="2"/>
  <c r="D365" i="2"/>
  <c r="D364" i="2"/>
  <c r="D363" i="2"/>
  <c r="D362" i="2"/>
  <c r="D361" i="2"/>
  <c r="D360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4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98" i="2"/>
  <c r="D97" i="2"/>
  <c r="D96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87" i="2"/>
  <c r="D86" i="2"/>
  <c r="D84" i="2"/>
  <c r="D83" i="2"/>
  <c r="D82" i="2"/>
  <c r="D81" i="2"/>
  <c r="D80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38" i="2"/>
  <c r="D47" i="3" l="1"/>
  <c r="D39" i="3"/>
  <c r="D40" i="3"/>
  <c r="D41" i="3"/>
  <c r="D42" i="3"/>
  <c r="D43" i="3"/>
  <c r="E43" i="3" s="1"/>
  <c r="D44" i="3"/>
  <c r="D45" i="3"/>
  <c r="D46" i="3"/>
  <c r="D48" i="3"/>
  <c r="D52" i="3"/>
  <c r="D53" i="3"/>
  <c r="D54" i="3"/>
  <c r="D38" i="3"/>
  <c r="I46" i="2"/>
  <c r="G46" i="2"/>
  <c r="I42" i="2"/>
  <c r="I43" i="2"/>
  <c r="I44" i="2"/>
  <c r="I45" i="2"/>
  <c r="I47" i="2"/>
  <c r="I48" i="2"/>
  <c r="I49" i="2"/>
  <c r="I50" i="2"/>
  <c r="I51" i="2"/>
  <c r="I55" i="2"/>
  <c r="G42" i="2"/>
  <c r="G43" i="2"/>
  <c r="G44" i="2"/>
  <c r="G45" i="2"/>
  <c r="G47" i="2"/>
  <c r="G48" i="2"/>
  <c r="G49" i="2"/>
  <c r="G50" i="2"/>
  <c r="G51" i="2"/>
  <c r="G55" i="2"/>
  <c r="I41" i="2"/>
  <c r="G41" i="2"/>
  <c r="D56" i="3"/>
  <c r="D57" i="3"/>
  <c r="D58" i="3"/>
  <c r="D59" i="3"/>
  <c r="D60" i="3"/>
  <c r="D61" i="3"/>
  <c r="D62" i="3"/>
  <c r="D63" i="3"/>
  <c r="D64" i="3"/>
  <c r="D65" i="3"/>
  <c r="E65" i="3" s="1"/>
  <c r="D66" i="3"/>
  <c r="D67" i="3"/>
  <c r="D68" i="3"/>
  <c r="D69" i="3"/>
  <c r="D70" i="3"/>
  <c r="D71" i="3"/>
  <c r="D72" i="3"/>
  <c r="D73" i="3"/>
  <c r="D55" i="3"/>
  <c r="I70" i="2"/>
  <c r="G70" i="2"/>
  <c r="I61" i="2" l="1"/>
  <c r="I62" i="2"/>
  <c r="I63" i="2"/>
  <c r="I64" i="2"/>
  <c r="I65" i="2"/>
  <c r="I66" i="2"/>
  <c r="I67" i="2"/>
  <c r="I68" i="2"/>
  <c r="I69" i="2"/>
  <c r="I71" i="2"/>
  <c r="I72" i="2"/>
  <c r="I73" i="2"/>
  <c r="I74" i="2"/>
  <c r="G61" i="2"/>
  <c r="G62" i="2"/>
  <c r="G63" i="2"/>
  <c r="G64" i="2"/>
  <c r="G65" i="2"/>
  <c r="G66" i="2"/>
  <c r="G67" i="2"/>
  <c r="G68" i="2"/>
  <c r="G69" i="2"/>
  <c r="G71" i="2"/>
  <c r="G72" i="2"/>
  <c r="G73" i="2"/>
  <c r="G74" i="2"/>
  <c r="I60" i="2"/>
  <c r="G60" i="2"/>
  <c r="I726" i="2" l="1"/>
  <c r="I727" i="2"/>
  <c r="I729" i="2"/>
  <c r="I732" i="2"/>
  <c r="I734" i="2"/>
  <c r="I735" i="2"/>
  <c r="I736" i="2"/>
  <c r="I737" i="2"/>
  <c r="I738" i="2"/>
  <c r="I739" i="2"/>
  <c r="G1009" i="2" l="1"/>
  <c r="I1009" i="2"/>
  <c r="G1010" i="2"/>
  <c r="I1010" i="2"/>
  <c r="G1011" i="2"/>
  <c r="I1011" i="2"/>
  <c r="G1012" i="2"/>
  <c r="I1012" i="2"/>
  <c r="G1013" i="2"/>
  <c r="I1013" i="2"/>
  <c r="G1014" i="2"/>
  <c r="I1014" i="2"/>
  <c r="G1015" i="2"/>
  <c r="I1015" i="2"/>
  <c r="G1016" i="2"/>
  <c r="I1016" i="2"/>
  <c r="G1017" i="2"/>
  <c r="I1017" i="2"/>
  <c r="G1018" i="2"/>
  <c r="I1018" i="2"/>
  <c r="G1019" i="2"/>
  <c r="I1019" i="2"/>
  <c r="G1020" i="2"/>
  <c r="I1020" i="2"/>
  <c r="G1021" i="2"/>
  <c r="I1021" i="2"/>
  <c r="G1022" i="2"/>
  <c r="I1022" i="2"/>
  <c r="G1023" i="2"/>
  <c r="I1023" i="2"/>
  <c r="I1008" i="2"/>
  <c r="G1008" i="2"/>
  <c r="D728" i="3"/>
  <c r="E728" i="3" s="1"/>
  <c r="I1002" i="2"/>
  <c r="G1002" i="2"/>
  <c r="G995" i="2"/>
  <c r="I995" i="2"/>
  <c r="G996" i="2"/>
  <c r="I996" i="2"/>
  <c r="G997" i="2"/>
  <c r="I997" i="2"/>
  <c r="G998" i="2"/>
  <c r="I998" i="2"/>
  <c r="G999" i="2"/>
  <c r="I999" i="2"/>
  <c r="G1000" i="2"/>
  <c r="I1000" i="2"/>
  <c r="G1001" i="2"/>
  <c r="I1001" i="2"/>
  <c r="G1003" i="2"/>
  <c r="I1003" i="2"/>
  <c r="G1004" i="2"/>
  <c r="I1004" i="2"/>
  <c r="G1005" i="2"/>
  <c r="I1005" i="2"/>
  <c r="G1006" i="2"/>
  <c r="I1006" i="2"/>
  <c r="I994" i="2"/>
  <c r="G994" i="2"/>
  <c r="D1105" i="3" l="1"/>
  <c r="E1105" i="3" s="1"/>
  <c r="D1104" i="3"/>
  <c r="E1104" i="3" s="1"/>
  <c r="D1103" i="3"/>
  <c r="E1103" i="3" s="1"/>
  <c r="D1102" i="3"/>
  <c r="E1102" i="3" s="1"/>
  <c r="D1101" i="3"/>
  <c r="E1101" i="3" s="1"/>
  <c r="D1100" i="3"/>
  <c r="E1100" i="3" s="1"/>
  <c r="D1099" i="3"/>
  <c r="E1099" i="3" s="1"/>
  <c r="D1098" i="3"/>
  <c r="E1098" i="3" s="1"/>
  <c r="D1097" i="3"/>
  <c r="E1097" i="3" s="1"/>
  <c r="D1096" i="3"/>
  <c r="E1096" i="3" s="1"/>
  <c r="D1095" i="3"/>
  <c r="E1095" i="3" s="1"/>
  <c r="D1094" i="3"/>
  <c r="E1094" i="3" s="1"/>
  <c r="D1093" i="3"/>
  <c r="E1093" i="3" s="1"/>
  <c r="D1092" i="3"/>
  <c r="E1092" i="3" s="1"/>
  <c r="D1091" i="3"/>
  <c r="E1091" i="3" s="1"/>
  <c r="D1090" i="3"/>
  <c r="E1090" i="3" s="1"/>
  <c r="D1089" i="3"/>
  <c r="E1089" i="3" s="1"/>
  <c r="D1088" i="3"/>
  <c r="E1088" i="3" s="1"/>
  <c r="D1086" i="3"/>
  <c r="E1086" i="3" s="1"/>
  <c r="D1085" i="3"/>
  <c r="E1085" i="3" s="1"/>
  <c r="D1084" i="3"/>
  <c r="E1084" i="3" s="1"/>
  <c r="D1083" i="3"/>
  <c r="E1083" i="3" s="1"/>
  <c r="D1082" i="3"/>
  <c r="E1082" i="3" s="1"/>
  <c r="D1081" i="3"/>
  <c r="E1081" i="3" s="1"/>
  <c r="D1080" i="3"/>
  <c r="E1080" i="3" s="1"/>
  <c r="D1079" i="3"/>
  <c r="E1079" i="3" s="1"/>
  <c r="D1078" i="3"/>
  <c r="E1078" i="3" s="1"/>
  <c r="D1077" i="3"/>
  <c r="E1077" i="3" s="1"/>
  <c r="D1076" i="3"/>
  <c r="E1076" i="3" s="1"/>
  <c r="D1075" i="3"/>
  <c r="E1075" i="3" s="1"/>
  <c r="D1074" i="3"/>
  <c r="E1074" i="3" s="1"/>
  <c r="D1073" i="3"/>
  <c r="E1073" i="3" s="1"/>
  <c r="D1072" i="3"/>
  <c r="E1072" i="3" s="1"/>
  <c r="D1071" i="3"/>
  <c r="E1071" i="3" s="1"/>
  <c r="D1070" i="3"/>
  <c r="E1070" i="3" s="1"/>
  <c r="D1069" i="3"/>
  <c r="E1069" i="3" s="1"/>
  <c r="D1068" i="3"/>
  <c r="E1068" i="3" s="1"/>
  <c r="D1067" i="3"/>
  <c r="E1067" i="3" s="1"/>
  <c r="D1066" i="3"/>
  <c r="E1066" i="3" s="1"/>
  <c r="D1065" i="3"/>
  <c r="E1065" i="3" s="1"/>
  <c r="D1064" i="3"/>
  <c r="E1064" i="3" s="1"/>
  <c r="D1062" i="3"/>
  <c r="E1062" i="3" s="1"/>
  <c r="D1061" i="3"/>
  <c r="E1061" i="3" s="1"/>
  <c r="D1060" i="3"/>
  <c r="E1060" i="3" s="1"/>
  <c r="D1059" i="3"/>
  <c r="E1059" i="3" s="1"/>
  <c r="D1058" i="3"/>
  <c r="E1058" i="3" s="1"/>
  <c r="D1057" i="3"/>
  <c r="E1057" i="3" s="1"/>
  <c r="D1056" i="3"/>
  <c r="E1056" i="3" s="1"/>
  <c r="D1055" i="3"/>
  <c r="E1055" i="3" s="1"/>
  <c r="D1054" i="3"/>
  <c r="E1054" i="3" s="1"/>
  <c r="D1053" i="3"/>
  <c r="E1053" i="3" s="1"/>
  <c r="D1052" i="3"/>
  <c r="E1052" i="3" s="1"/>
  <c r="D1051" i="3"/>
  <c r="E1051" i="3" s="1"/>
  <c r="D1050" i="3"/>
  <c r="E1050" i="3" s="1"/>
  <c r="D1049" i="3"/>
  <c r="E1049" i="3" s="1"/>
  <c r="D1048" i="3"/>
  <c r="E1048" i="3" s="1"/>
  <c r="D1047" i="3"/>
  <c r="E1047" i="3" s="1"/>
  <c r="D1046" i="3"/>
  <c r="E1046" i="3" s="1"/>
  <c r="D1045" i="3"/>
  <c r="E1045" i="3" s="1"/>
  <c r="D1044" i="3"/>
  <c r="E1044" i="3" s="1"/>
  <c r="D1043" i="3"/>
  <c r="E1043" i="3" s="1"/>
  <c r="D1042" i="3"/>
  <c r="E1042" i="3" s="1"/>
  <c r="D1041" i="3"/>
  <c r="E1041" i="3" s="1"/>
  <c r="D1040" i="3"/>
  <c r="E1040" i="3" s="1"/>
  <c r="D1039" i="3"/>
  <c r="E1039" i="3" s="1"/>
  <c r="D1037" i="3"/>
  <c r="E1037" i="3" s="1"/>
  <c r="D1036" i="3"/>
  <c r="E1036" i="3" s="1"/>
  <c r="D1035" i="3"/>
  <c r="E1035" i="3" s="1"/>
  <c r="D1034" i="3"/>
  <c r="E1034" i="3" s="1"/>
  <c r="D1033" i="3"/>
  <c r="E1033" i="3" s="1"/>
  <c r="D1032" i="3"/>
  <c r="E1032" i="3" s="1"/>
  <c r="D1031" i="3"/>
  <c r="E1031" i="3" s="1"/>
  <c r="D1030" i="3"/>
  <c r="E1030" i="3" s="1"/>
  <c r="D1029" i="3"/>
  <c r="E1029" i="3" s="1"/>
  <c r="D1028" i="3"/>
  <c r="E1028" i="3" s="1"/>
  <c r="D1027" i="3"/>
  <c r="E1027" i="3" s="1"/>
  <c r="D1026" i="3"/>
  <c r="E1026" i="3" s="1"/>
  <c r="D1025" i="3"/>
  <c r="E1025" i="3" s="1"/>
  <c r="D1024" i="3"/>
  <c r="E1024" i="3" s="1"/>
  <c r="D1023" i="3"/>
  <c r="E1023" i="3" s="1"/>
  <c r="D1022" i="3"/>
  <c r="E1022" i="3" s="1"/>
  <c r="D1020" i="3"/>
  <c r="E1020" i="3" s="1"/>
  <c r="D1019" i="3"/>
  <c r="E1019" i="3" s="1"/>
  <c r="D1017" i="3"/>
  <c r="E1017" i="3" s="1"/>
  <c r="D1016" i="3"/>
  <c r="E1016" i="3" s="1"/>
  <c r="D1015" i="3"/>
  <c r="E1015" i="3" s="1"/>
  <c r="D1014" i="3"/>
  <c r="E1014" i="3" s="1"/>
  <c r="D1013" i="3"/>
  <c r="E1013" i="3" s="1"/>
  <c r="D1012" i="3"/>
  <c r="E1012" i="3" s="1"/>
  <c r="D1011" i="3"/>
  <c r="E1011" i="3" s="1"/>
  <c r="D1010" i="3"/>
  <c r="E1010" i="3" s="1"/>
  <c r="D1009" i="3"/>
  <c r="E1009" i="3" s="1"/>
  <c r="D1008" i="3"/>
  <c r="E1008" i="3" s="1"/>
  <c r="D1007" i="3"/>
  <c r="E1007" i="3" s="1"/>
  <c r="D1006" i="3"/>
  <c r="E1006" i="3" s="1"/>
  <c r="D1005" i="3"/>
  <c r="E1005" i="3" s="1"/>
  <c r="D1004" i="3"/>
  <c r="E1004" i="3" s="1"/>
  <c r="D981" i="3"/>
  <c r="E981" i="3" s="1"/>
  <c r="D980" i="3"/>
  <c r="E980" i="3" s="1"/>
  <c r="D979" i="3"/>
  <c r="E979" i="3" s="1"/>
  <c r="D978" i="3"/>
  <c r="E978" i="3" s="1"/>
  <c r="D977" i="3"/>
  <c r="E977" i="3" s="1"/>
  <c r="D976" i="3"/>
  <c r="E976" i="3" s="1"/>
  <c r="D975" i="3"/>
  <c r="E975" i="3" s="1"/>
  <c r="D974" i="3"/>
  <c r="E974" i="3" s="1"/>
  <c r="D973" i="3"/>
  <c r="E973" i="3" s="1"/>
  <c r="D972" i="3"/>
  <c r="E972" i="3" s="1"/>
  <c r="D971" i="3"/>
  <c r="E971" i="3" s="1"/>
  <c r="D970" i="3"/>
  <c r="E970" i="3" s="1"/>
  <c r="D969" i="3"/>
  <c r="E969" i="3" s="1"/>
  <c r="D968" i="3"/>
  <c r="E968" i="3" s="1"/>
  <c r="D967" i="3"/>
  <c r="E967" i="3" s="1"/>
  <c r="D966" i="3"/>
  <c r="E966" i="3" s="1"/>
  <c r="D965" i="3"/>
  <c r="E965" i="3" s="1"/>
  <c r="D964" i="3"/>
  <c r="E964" i="3" s="1"/>
  <c r="D962" i="3"/>
  <c r="E962" i="3" s="1"/>
  <c r="D961" i="3"/>
  <c r="E961" i="3" s="1"/>
  <c r="D960" i="3"/>
  <c r="E960" i="3" s="1"/>
  <c r="D959" i="3"/>
  <c r="E959" i="3" s="1"/>
  <c r="D958" i="3"/>
  <c r="E958" i="3" s="1"/>
  <c r="D957" i="3"/>
  <c r="E957" i="3" s="1"/>
  <c r="D956" i="3"/>
  <c r="E956" i="3" s="1"/>
  <c r="D955" i="3"/>
  <c r="E955" i="3" s="1"/>
  <c r="D954" i="3"/>
  <c r="E954" i="3" s="1"/>
  <c r="D953" i="3"/>
  <c r="E953" i="3" s="1"/>
  <c r="D952" i="3"/>
  <c r="E952" i="3" s="1"/>
  <c r="D951" i="3"/>
  <c r="E951" i="3" s="1"/>
  <c r="D950" i="3"/>
  <c r="E950" i="3" s="1"/>
  <c r="D949" i="3"/>
  <c r="E949" i="3" s="1"/>
  <c r="D948" i="3"/>
  <c r="E948" i="3" s="1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D926" i="3"/>
  <c r="E926" i="3" s="1"/>
  <c r="D924" i="3"/>
  <c r="E924" i="3" s="1"/>
  <c r="D923" i="3"/>
  <c r="E923" i="3" s="1"/>
  <c r="D922" i="3"/>
  <c r="E922" i="3" s="1"/>
  <c r="D921" i="3"/>
  <c r="E921" i="3" s="1"/>
  <c r="D920" i="3"/>
  <c r="E920" i="3" s="1"/>
  <c r="D918" i="3"/>
  <c r="E918" i="3" s="1"/>
  <c r="D917" i="3"/>
  <c r="E917" i="3" s="1"/>
  <c r="D916" i="3"/>
  <c r="E916" i="3" s="1"/>
  <c r="D915" i="3"/>
  <c r="E915" i="3" s="1"/>
  <c r="D914" i="3"/>
  <c r="E914" i="3" s="1"/>
  <c r="D913" i="3"/>
  <c r="E913" i="3" s="1"/>
  <c r="D912" i="3"/>
  <c r="E912" i="3" s="1"/>
  <c r="D911" i="3"/>
  <c r="E911" i="3" s="1"/>
  <c r="D910" i="3"/>
  <c r="E910" i="3" s="1"/>
  <c r="D909" i="3"/>
  <c r="E909" i="3" s="1"/>
  <c r="D908" i="3"/>
  <c r="E908" i="3" s="1"/>
  <c r="D907" i="3"/>
  <c r="E907" i="3" s="1"/>
  <c r="D906" i="3"/>
  <c r="E906" i="3" s="1"/>
  <c r="D905" i="3"/>
  <c r="E905" i="3" s="1"/>
  <c r="D904" i="3"/>
  <c r="E904" i="3" s="1"/>
  <c r="D903" i="3"/>
  <c r="E903" i="3" s="1"/>
  <c r="D902" i="3"/>
  <c r="E902" i="3" s="1"/>
  <c r="D901" i="3"/>
  <c r="E901" i="3" s="1"/>
  <c r="D900" i="3"/>
  <c r="E900" i="3" s="1"/>
  <c r="D899" i="3"/>
  <c r="E899" i="3" s="1"/>
  <c r="D898" i="3"/>
  <c r="E898" i="3" s="1"/>
  <c r="D897" i="3"/>
  <c r="E897" i="3" s="1"/>
  <c r="D895" i="3"/>
  <c r="E895" i="3" s="1"/>
  <c r="D894" i="3"/>
  <c r="E894" i="3" s="1"/>
  <c r="D893" i="3"/>
  <c r="E893" i="3" s="1"/>
  <c r="D892" i="3"/>
  <c r="E892" i="3" s="1"/>
  <c r="D891" i="3"/>
  <c r="E891" i="3" s="1"/>
  <c r="D890" i="3"/>
  <c r="E890" i="3" s="1"/>
  <c r="D889" i="3"/>
  <c r="E889" i="3" s="1"/>
  <c r="D888" i="3"/>
  <c r="E888" i="3" s="1"/>
  <c r="D887" i="3"/>
  <c r="E887" i="3" s="1"/>
  <c r="D886" i="3"/>
  <c r="E886" i="3" s="1"/>
  <c r="D885" i="3"/>
  <c r="E885" i="3" s="1"/>
  <c r="D884" i="3"/>
  <c r="E884" i="3" s="1"/>
  <c r="D883" i="3"/>
  <c r="E883" i="3" s="1"/>
  <c r="D882" i="3"/>
  <c r="E882" i="3" s="1"/>
  <c r="D881" i="3"/>
  <c r="E881" i="3" s="1"/>
  <c r="D880" i="3"/>
  <c r="E880" i="3" s="1"/>
  <c r="D879" i="3"/>
  <c r="E879" i="3" s="1"/>
  <c r="D878" i="3"/>
  <c r="E878" i="3" s="1"/>
  <c r="D877" i="3"/>
  <c r="E877" i="3" s="1"/>
  <c r="D876" i="3"/>
  <c r="E876" i="3" s="1"/>
  <c r="D875" i="3"/>
  <c r="E875" i="3" s="1"/>
  <c r="D874" i="3"/>
  <c r="E874" i="3" s="1"/>
  <c r="D873" i="3"/>
  <c r="E873" i="3" s="1"/>
  <c r="D872" i="3"/>
  <c r="E872" i="3" s="1"/>
  <c r="D871" i="3"/>
  <c r="E871" i="3" s="1"/>
  <c r="D870" i="3"/>
  <c r="E870" i="3" s="1"/>
  <c r="D869" i="3"/>
  <c r="E869" i="3" s="1"/>
  <c r="D868" i="3"/>
  <c r="E868" i="3" s="1"/>
  <c r="D867" i="3"/>
  <c r="E867" i="3" s="1"/>
  <c r="D866" i="3"/>
  <c r="E866" i="3" s="1"/>
  <c r="D865" i="3"/>
  <c r="E865" i="3" s="1"/>
  <c r="D864" i="3"/>
  <c r="E864" i="3" s="1"/>
  <c r="D863" i="3"/>
  <c r="E863" i="3" s="1"/>
  <c r="D862" i="3"/>
  <c r="E862" i="3" s="1"/>
  <c r="D861" i="3"/>
  <c r="E861" i="3" s="1"/>
  <c r="D860" i="3"/>
  <c r="E860" i="3" s="1"/>
  <c r="D859" i="3"/>
  <c r="E859" i="3" s="1"/>
  <c r="D858" i="3"/>
  <c r="E858" i="3" s="1"/>
  <c r="D857" i="3"/>
  <c r="E857" i="3" s="1"/>
  <c r="D856" i="3"/>
  <c r="E856" i="3" s="1"/>
  <c r="D855" i="3"/>
  <c r="E855" i="3" s="1"/>
  <c r="D854" i="3"/>
  <c r="E854" i="3" s="1"/>
  <c r="D853" i="3"/>
  <c r="E853" i="3" s="1"/>
  <c r="D852" i="3"/>
  <c r="E852" i="3" s="1"/>
  <c r="D851" i="3"/>
  <c r="E851" i="3" s="1"/>
  <c r="D850" i="3"/>
  <c r="E850" i="3" s="1"/>
  <c r="D849" i="3"/>
  <c r="E849" i="3" s="1"/>
  <c r="D848" i="3"/>
  <c r="E848" i="3" s="1"/>
  <c r="D847" i="3"/>
  <c r="E847" i="3" s="1"/>
  <c r="D846" i="3"/>
  <c r="E846" i="3" s="1"/>
  <c r="D845" i="3"/>
  <c r="E845" i="3" s="1"/>
  <c r="D844" i="3"/>
  <c r="E844" i="3" s="1"/>
  <c r="D843" i="3"/>
  <c r="E843" i="3" s="1"/>
  <c r="D842" i="3"/>
  <c r="E842" i="3" s="1"/>
  <c r="D841" i="3"/>
  <c r="E841" i="3" s="1"/>
  <c r="D840" i="3"/>
  <c r="E840" i="3" s="1"/>
  <c r="D839" i="3"/>
  <c r="E839" i="3" s="1"/>
  <c r="D838" i="3"/>
  <c r="E838" i="3" s="1"/>
  <c r="E837" i="3"/>
  <c r="E836" i="3"/>
  <c r="E835" i="3"/>
  <c r="E834" i="3"/>
  <c r="E833" i="3"/>
  <c r="E832" i="3"/>
  <c r="E831" i="3"/>
  <c r="D829" i="3"/>
  <c r="E829" i="3" s="1"/>
  <c r="D828" i="3"/>
  <c r="E828" i="3" s="1"/>
  <c r="D827" i="3"/>
  <c r="E827" i="3" s="1"/>
  <c r="D826" i="3"/>
  <c r="E826" i="3" s="1"/>
  <c r="D825" i="3"/>
  <c r="E825" i="3" s="1"/>
  <c r="D824" i="3"/>
  <c r="E824" i="3" s="1"/>
  <c r="D823" i="3"/>
  <c r="E823" i="3" s="1"/>
  <c r="D822" i="3"/>
  <c r="E822" i="3" s="1"/>
  <c r="D821" i="3"/>
  <c r="E821" i="3" s="1"/>
  <c r="D820" i="3"/>
  <c r="E820" i="3" s="1"/>
  <c r="D819" i="3"/>
  <c r="E819" i="3" s="1"/>
  <c r="D818" i="3"/>
  <c r="E818" i="3" s="1"/>
  <c r="D817" i="3"/>
  <c r="E817" i="3" s="1"/>
  <c r="D816" i="3"/>
  <c r="E816" i="3" s="1"/>
  <c r="D815" i="3"/>
  <c r="E815" i="3" s="1"/>
  <c r="D814" i="3"/>
  <c r="E814" i="3" s="1"/>
  <c r="D812" i="3"/>
  <c r="E812" i="3" s="1"/>
  <c r="D811" i="3"/>
  <c r="E811" i="3" s="1"/>
  <c r="D810" i="3"/>
  <c r="E810" i="3" s="1"/>
  <c r="D809" i="3"/>
  <c r="E809" i="3" s="1"/>
  <c r="D808" i="3"/>
  <c r="E808" i="3" s="1"/>
  <c r="D807" i="3"/>
  <c r="E807" i="3" s="1"/>
  <c r="D806" i="3"/>
  <c r="E806" i="3" s="1"/>
  <c r="D805" i="3"/>
  <c r="E805" i="3" s="1"/>
  <c r="D804" i="3"/>
  <c r="E804" i="3" s="1"/>
  <c r="D803" i="3"/>
  <c r="E803" i="3" s="1"/>
  <c r="D802" i="3"/>
  <c r="E802" i="3" s="1"/>
  <c r="D801" i="3"/>
  <c r="E801" i="3" s="1"/>
  <c r="D800" i="3"/>
  <c r="E800" i="3" s="1"/>
  <c r="D799" i="3"/>
  <c r="E799" i="3" s="1"/>
  <c r="D798" i="3"/>
  <c r="E798" i="3" s="1"/>
  <c r="D797" i="3"/>
  <c r="E797" i="3" s="1"/>
  <c r="D796" i="3"/>
  <c r="E796" i="3" s="1"/>
  <c r="D795" i="3"/>
  <c r="E795" i="3" s="1"/>
  <c r="D793" i="3"/>
  <c r="E793" i="3" s="1"/>
  <c r="D792" i="3"/>
  <c r="E792" i="3" s="1"/>
  <c r="D791" i="3"/>
  <c r="E791" i="3" s="1"/>
  <c r="D790" i="3"/>
  <c r="E790" i="3" s="1"/>
  <c r="D789" i="3"/>
  <c r="E789" i="3" s="1"/>
  <c r="D788" i="3"/>
  <c r="E788" i="3" s="1"/>
  <c r="D771" i="3"/>
  <c r="E771" i="3" s="1"/>
  <c r="D770" i="3"/>
  <c r="E770" i="3" s="1"/>
  <c r="D769" i="3"/>
  <c r="E769" i="3" s="1"/>
  <c r="D768" i="3"/>
  <c r="E768" i="3" s="1"/>
  <c r="D767" i="3"/>
  <c r="E767" i="3" s="1"/>
  <c r="D766" i="3"/>
  <c r="E766" i="3" s="1"/>
  <c r="D758" i="3"/>
  <c r="E758" i="3" s="1"/>
  <c r="D755" i="3"/>
  <c r="E755" i="3" s="1"/>
  <c r="D753" i="3"/>
  <c r="E753" i="3" s="1"/>
  <c r="D752" i="3"/>
  <c r="E752" i="3" s="1"/>
  <c r="D749" i="3"/>
  <c r="E749" i="3" s="1"/>
  <c r="D748" i="3"/>
  <c r="E748" i="3" s="1"/>
  <c r="D747" i="3"/>
  <c r="E747" i="3" s="1"/>
  <c r="D746" i="3"/>
  <c r="E746" i="3" s="1"/>
  <c r="D745" i="3"/>
  <c r="E745" i="3" s="1"/>
  <c r="D744" i="3"/>
  <c r="E744" i="3" s="1"/>
  <c r="D743" i="3"/>
  <c r="E743" i="3" s="1"/>
  <c r="D742" i="3"/>
  <c r="E742" i="3" s="1"/>
  <c r="D741" i="3"/>
  <c r="E741" i="3" s="1"/>
  <c r="D740" i="3"/>
  <c r="E740" i="3" s="1"/>
  <c r="D739" i="3"/>
  <c r="E739" i="3" s="1"/>
  <c r="D738" i="3"/>
  <c r="E738" i="3" s="1"/>
  <c r="D737" i="3"/>
  <c r="E737" i="3" s="1"/>
  <c r="D736" i="3"/>
  <c r="E736" i="3" s="1"/>
  <c r="D735" i="3"/>
  <c r="E735" i="3" s="1"/>
  <c r="D734" i="3"/>
  <c r="E734" i="3" s="1"/>
  <c r="D732" i="3"/>
  <c r="E732" i="3" s="1"/>
  <c r="D731" i="3"/>
  <c r="E731" i="3" s="1"/>
  <c r="D730" i="3"/>
  <c r="E730" i="3" s="1"/>
  <c r="D729" i="3"/>
  <c r="E729" i="3" s="1"/>
  <c r="D727" i="3"/>
  <c r="E727" i="3" s="1"/>
  <c r="D726" i="3"/>
  <c r="E726" i="3" s="1"/>
  <c r="D725" i="3"/>
  <c r="E725" i="3" s="1"/>
  <c r="D724" i="3"/>
  <c r="E724" i="3" s="1"/>
  <c r="D723" i="3"/>
  <c r="E723" i="3" s="1"/>
  <c r="D722" i="3"/>
  <c r="E722" i="3" s="1"/>
  <c r="D721" i="3"/>
  <c r="E721" i="3" s="1"/>
  <c r="D720" i="3"/>
  <c r="E720" i="3" s="1"/>
  <c r="D713" i="3"/>
  <c r="E713" i="3" s="1"/>
  <c r="D608" i="3"/>
  <c r="E608" i="3" s="1"/>
  <c r="D572" i="3"/>
  <c r="E572" i="3" s="1"/>
  <c r="D571" i="3"/>
  <c r="E571" i="3" s="1"/>
  <c r="D570" i="3"/>
  <c r="E570" i="3" s="1"/>
  <c r="D569" i="3"/>
  <c r="E569" i="3" s="1"/>
  <c r="D568" i="3"/>
  <c r="E568" i="3" s="1"/>
  <c r="D567" i="3"/>
  <c r="E567" i="3" s="1"/>
  <c r="D566" i="3"/>
  <c r="E566" i="3" s="1"/>
  <c r="D565" i="3"/>
  <c r="E565" i="3" s="1"/>
  <c r="D564" i="3"/>
  <c r="E564" i="3" s="1"/>
  <c r="D563" i="3"/>
  <c r="E563" i="3" s="1"/>
  <c r="D562" i="3"/>
  <c r="E562" i="3" s="1"/>
  <c r="D561" i="3"/>
  <c r="E561" i="3" s="1"/>
  <c r="D560" i="3"/>
  <c r="E560" i="3" s="1"/>
  <c r="D545" i="3"/>
  <c r="E545" i="3" s="1"/>
  <c r="D537" i="3"/>
  <c r="E537" i="3" s="1"/>
  <c r="D536" i="3"/>
  <c r="E536" i="3" s="1"/>
  <c r="D535" i="3"/>
  <c r="E535" i="3" s="1"/>
  <c r="D534" i="3"/>
  <c r="E534" i="3" s="1"/>
  <c r="D533" i="3"/>
  <c r="E533" i="3" s="1"/>
  <c r="D532" i="3"/>
  <c r="E532" i="3" s="1"/>
  <c r="D531" i="3"/>
  <c r="E531" i="3" s="1"/>
  <c r="D530" i="3"/>
  <c r="E530" i="3" s="1"/>
  <c r="D529" i="3"/>
  <c r="E529" i="3" s="1"/>
  <c r="D528" i="3"/>
  <c r="E528" i="3" s="1"/>
  <c r="D527" i="3"/>
  <c r="E527" i="3" s="1"/>
  <c r="D526" i="3"/>
  <c r="E526" i="3" s="1"/>
  <c r="D525" i="3"/>
  <c r="E525" i="3" s="1"/>
  <c r="D524" i="3"/>
  <c r="E524" i="3" s="1"/>
  <c r="D523" i="3"/>
  <c r="E523" i="3" s="1"/>
  <c r="D522" i="3"/>
  <c r="E522" i="3" s="1"/>
  <c r="D521" i="3"/>
  <c r="E521" i="3" s="1"/>
  <c r="D520" i="3"/>
  <c r="E520" i="3" s="1"/>
  <c r="D519" i="3"/>
  <c r="E519" i="3" s="1"/>
  <c r="D518" i="3"/>
  <c r="E518" i="3" s="1"/>
  <c r="D517" i="3"/>
  <c r="E517" i="3" s="1"/>
  <c r="D516" i="3"/>
  <c r="E516" i="3" s="1"/>
  <c r="D515" i="3"/>
  <c r="E515" i="3" s="1"/>
  <c r="D514" i="3"/>
  <c r="E514" i="3" s="1"/>
  <c r="D512" i="3"/>
  <c r="E512" i="3" s="1"/>
  <c r="D511" i="3"/>
  <c r="E511" i="3" s="1"/>
  <c r="D510" i="3"/>
  <c r="E510" i="3" s="1"/>
  <c r="D509" i="3"/>
  <c r="E509" i="3" s="1"/>
  <c r="D508" i="3"/>
  <c r="E508" i="3" s="1"/>
  <c r="D507" i="3"/>
  <c r="E507" i="3" s="1"/>
  <c r="D506" i="3"/>
  <c r="E506" i="3" s="1"/>
  <c r="D505" i="3"/>
  <c r="E505" i="3" s="1"/>
  <c r="D504" i="3"/>
  <c r="E504" i="3" s="1"/>
  <c r="D503" i="3"/>
  <c r="E503" i="3" s="1"/>
  <c r="D502" i="3"/>
  <c r="E502" i="3" s="1"/>
  <c r="D501" i="3"/>
  <c r="E501" i="3" s="1"/>
  <c r="D500" i="3"/>
  <c r="E500" i="3" s="1"/>
  <c r="D499" i="3"/>
  <c r="E499" i="3" s="1"/>
  <c r="D498" i="3"/>
  <c r="E498" i="3" s="1"/>
  <c r="D497" i="3"/>
  <c r="E497" i="3" s="1"/>
  <c r="D496" i="3"/>
  <c r="E496" i="3" s="1"/>
  <c r="D495" i="3"/>
  <c r="E495" i="3" s="1"/>
  <c r="D494" i="3"/>
  <c r="E494" i="3" s="1"/>
  <c r="D493" i="3"/>
  <c r="E493" i="3" s="1"/>
  <c r="D492" i="3"/>
  <c r="E492" i="3" s="1"/>
  <c r="D491" i="3"/>
  <c r="E491" i="3" s="1"/>
  <c r="D490" i="3"/>
  <c r="E490" i="3" s="1"/>
  <c r="D489" i="3"/>
  <c r="E489" i="3" s="1"/>
  <c r="D488" i="3"/>
  <c r="E488" i="3" s="1"/>
  <c r="D487" i="3"/>
  <c r="E487" i="3" s="1"/>
  <c r="D486" i="3"/>
  <c r="E486" i="3" s="1"/>
  <c r="D485" i="3"/>
  <c r="E485" i="3" s="1"/>
  <c r="D484" i="3"/>
  <c r="E484" i="3" s="1"/>
  <c r="D483" i="3"/>
  <c r="E483" i="3" s="1"/>
  <c r="D482" i="3"/>
  <c r="E482" i="3" s="1"/>
  <c r="D481" i="3"/>
  <c r="E481" i="3" s="1"/>
  <c r="D480" i="3"/>
  <c r="E480" i="3" s="1"/>
  <c r="D479" i="3"/>
  <c r="E479" i="3" s="1"/>
  <c r="D478" i="3"/>
  <c r="E478" i="3" s="1"/>
  <c r="D477" i="3"/>
  <c r="E477" i="3" s="1"/>
  <c r="D476" i="3"/>
  <c r="E476" i="3" s="1"/>
  <c r="D475" i="3"/>
  <c r="E475" i="3" s="1"/>
  <c r="D474" i="3"/>
  <c r="E474" i="3" s="1"/>
  <c r="D473" i="3"/>
  <c r="E473" i="3" s="1"/>
  <c r="D472" i="3"/>
  <c r="E472" i="3" s="1"/>
  <c r="D471" i="3"/>
  <c r="E471" i="3" s="1"/>
  <c r="D470" i="3"/>
  <c r="E470" i="3" s="1"/>
  <c r="D469" i="3"/>
  <c r="E469" i="3" s="1"/>
  <c r="D468" i="3"/>
  <c r="E468" i="3" s="1"/>
  <c r="D467" i="3"/>
  <c r="E467" i="3" s="1"/>
  <c r="D466" i="3"/>
  <c r="E466" i="3" s="1"/>
  <c r="D465" i="3"/>
  <c r="E465" i="3" s="1"/>
  <c r="D464" i="3"/>
  <c r="E464" i="3" s="1"/>
  <c r="D462" i="3"/>
  <c r="E462" i="3" s="1"/>
  <c r="D461" i="3"/>
  <c r="E461" i="3" s="1"/>
  <c r="D460" i="3"/>
  <c r="E460" i="3" s="1"/>
  <c r="D459" i="3"/>
  <c r="E459" i="3" s="1"/>
  <c r="D458" i="3"/>
  <c r="E458" i="3" s="1"/>
  <c r="D457" i="3"/>
  <c r="E457" i="3" s="1"/>
  <c r="D456" i="3"/>
  <c r="E456" i="3" s="1"/>
  <c r="D455" i="3"/>
  <c r="E455" i="3" s="1"/>
  <c r="D454" i="3"/>
  <c r="E454" i="3" s="1"/>
  <c r="D453" i="3"/>
  <c r="E453" i="3" s="1"/>
  <c r="D452" i="3"/>
  <c r="E452" i="3" s="1"/>
  <c r="D451" i="3"/>
  <c r="E451" i="3" s="1"/>
  <c r="D450" i="3"/>
  <c r="E450" i="3" s="1"/>
  <c r="D449" i="3"/>
  <c r="E449" i="3" s="1"/>
  <c r="D448" i="3"/>
  <c r="E448" i="3" s="1"/>
  <c r="D447" i="3"/>
  <c r="E447" i="3" s="1"/>
  <c r="D446" i="3"/>
  <c r="E446" i="3" s="1"/>
  <c r="D445" i="3"/>
  <c r="E445" i="3" s="1"/>
  <c r="D444" i="3"/>
  <c r="E444" i="3" s="1"/>
  <c r="D443" i="3"/>
  <c r="E443" i="3" s="1"/>
  <c r="D442" i="3"/>
  <c r="E442" i="3" s="1"/>
  <c r="D441" i="3"/>
  <c r="E441" i="3" s="1"/>
  <c r="D440" i="3"/>
  <c r="E440" i="3" s="1"/>
  <c r="D439" i="3"/>
  <c r="E439" i="3" s="1"/>
  <c r="D438" i="3"/>
  <c r="E438" i="3" s="1"/>
  <c r="D437" i="3"/>
  <c r="E437" i="3" s="1"/>
  <c r="D434" i="3"/>
  <c r="E434" i="3" s="1"/>
  <c r="D433" i="3"/>
  <c r="E433" i="3" s="1"/>
  <c r="D432" i="3"/>
  <c r="E432" i="3" s="1"/>
  <c r="D431" i="3"/>
  <c r="E431" i="3" s="1"/>
  <c r="E429" i="3"/>
  <c r="E428" i="3"/>
  <c r="E427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0" i="3"/>
  <c r="E408" i="3"/>
  <c r="E407" i="3"/>
  <c r="E406" i="3"/>
  <c r="E405" i="3"/>
  <c r="E404" i="3"/>
  <c r="E403" i="3"/>
  <c r="E401" i="3"/>
  <c r="E400" i="3"/>
  <c r="E399" i="3"/>
  <c r="E398" i="3"/>
  <c r="E397" i="3"/>
  <c r="E396" i="3"/>
  <c r="E395" i="3"/>
  <c r="E394" i="3"/>
  <c r="E393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D355" i="3"/>
  <c r="E355" i="3" s="1"/>
  <c r="E353" i="3"/>
  <c r="E352" i="3"/>
  <c r="E351" i="3"/>
  <c r="E350" i="3"/>
  <c r="E349" i="3"/>
  <c r="E348" i="3"/>
  <c r="E347" i="3"/>
  <c r="E346" i="3"/>
  <c r="E345" i="3"/>
  <c r="E344" i="3"/>
  <c r="E343" i="3"/>
  <c r="E341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D309" i="3"/>
  <c r="E309" i="3" s="1"/>
  <c r="D307" i="3"/>
  <c r="E307" i="3" s="1"/>
  <c r="D306" i="3"/>
  <c r="E306" i="3" s="1"/>
  <c r="D305" i="3"/>
  <c r="E305" i="3" s="1"/>
  <c r="D304" i="3"/>
  <c r="E304" i="3" s="1"/>
  <c r="D303" i="3"/>
  <c r="E303" i="3" s="1"/>
  <c r="D302" i="3"/>
  <c r="E302" i="3" s="1"/>
  <c r="D301" i="3"/>
  <c r="E301" i="3" s="1"/>
  <c r="D300" i="3"/>
  <c r="E300" i="3" s="1"/>
  <c r="D299" i="3"/>
  <c r="E299" i="3" s="1"/>
  <c r="D298" i="3"/>
  <c r="E298" i="3" s="1"/>
  <c r="D297" i="3"/>
  <c r="E297" i="3" s="1"/>
  <c r="D296" i="3"/>
  <c r="E296" i="3" s="1"/>
  <c r="D295" i="3"/>
  <c r="E295" i="3" s="1"/>
  <c r="D294" i="3"/>
  <c r="E294" i="3" s="1"/>
  <c r="D293" i="3"/>
  <c r="E293" i="3" s="1"/>
  <c r="D292" i="3"/>
  <c r="E292" i="3" s="1"/>
  <c r="D291" i="3"/>
  <c r="E291" i="3" s="1"/>
  <c r="D290" i="3"/>
  <c r="E290" i="3" s="1"/>
  <c r="D289" i="3"/>
  <c r="E289" i="3" s="1"/>
  <c r="D288" i="3"/>
  <c r="E288" i="3" s="1"/>
  <c r="D287" i="3"/>
  <c r="E287" i="3" s="1"/>
  <c r="D286" i="3"/>
  <c r="E286" i="3" s="1"/>
  <c r="D285" i="3"/>
  <c r="E285" i="3" s="1"/>
  <c r="D284" i="3"/>
  <c r="E284" i="3" s="1"/>
  <c r="D283" i="3"/>
  <c r="E283" i="3" s="1"/>
  <c r="D282" i="3"/>
  <c r="E282" i="3" s="1"/>
  <c r="D281" i="3"/>
  <c r="E281" i="3" s="1"/>
  <c r="D280" i="3"/>
  <c r="E280" i="3" s="1"/>
  <c r="D279" i="3"/>
  <c r="E279" i="3" s="1"/>
  <c r="D278" i="3"/>
  <c r="E278" i="3" s="1"/>
  <c r="D277" i="3"/>
  <c r="E277" i="3" s="1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D238" i="3"/>
  <c r="E238" i="3" s="1"/>
  <c r="D237" i="3"/>
  <c r="E237" i="3" s="1"/>
  <c r="D236" i="3"/>
  <c r="E236" i="3" s="1"/>
  <c r="D235" i="3"/>
  <c r="E235" i="3" s="1"/>
  <c r="D234" i="3"/>
  <c r="E234" i="3" s="1"/>
  <c r="D233" i="3"/>
  <c r="E233" i="3" s="1"/>
  <c r="D232" i="3"/>
  <c r="E232" i="3" s="1"/>
  <c r="D231" i="3"/>
  <c r="E231" i="3" s="1"/>
  <c r="D230" i="3"/>
  <c r="E230" i="3" s="1"/>
  <c r="D229" i="3"/>
  <c r="E229" i="3" s="1"/>
  <c r="D228" i="3"/>
  <c r="E228" i="3" s="1"/>
  <c r="D227" i="3"/>
  <c r="E227" i="3" s="1"/>
  <c r="D226" i="3"/>
  <c r="E226" i="3" s="1"/>
  <c r="D225" i="3"/>
  <c r="E225" i="3" s="1"/>
  <c r="D224" i="3"/>
  <c r="E224" i="3" s="1"/>
  <c r="D223" i="3"/>
  <c r="E223" i="3" s="1"/>
  <c r="D222" i="3"/>
  <c r="E222" i="3" s="1"/>
  <c r="D221" i="3"/>
  <c r="E221" i="3" s="1"/>
  <c r="D220" i="3"/>
  <c r="E220" i="3" s="1"/>
  <c r="D219" i="3"/>
  <c r="E219" i="3" s="1"/>
  <c r="D218" i="3"/>
  <c r="E218" i="3" s="1"/>
  <c r="D217" i="3"/>
  <c r="E217" i="3" s="1"/>
  <c r="D216" i="3"/>
  <c r="E216" i="3" s="1"/>
  <c r="D215" i="3"/>
  <c r="E215" i="3" s="1"/>
  <c r="D214" i="3"/>
  <c r="E214" i="3" s="1"/>
  <c r="D213" i="3"/>
  <c r="E213" i="3" s="1"/>
  <c r="D212" i="3"/>
  <c r="E212" i="3" s="1"/>
  <c r="D211" i="3"/>
  <c r="E211" i="3" s="1"/>
  <c r="D210" i="3"/>
  <c r="E210" i="3" s="1"/>
  <c r="D209" i="3"/>
  <c r="E209" i="3" s="1"/>
  <c r="D208" i="3"/>
  <c r="E208" i="3" s="1"/>
  <c r="D206" i="3"/>
  <c r="E206" i="3" s="1"/>
  <c r="D205" i="3"/>
  <c r="E205" i="3" s="1"/>
  <c r="D204" i="3"/>
  <c r="E204" i="3" s="1"/>
  <c r="D203" i="3"/>
  <c r="E203" i="3" s="1"/>
  <c r="D202" i="3"/>
  <c r="E202" i="3" s="1"/>
  <c r="D201" i="3"/>
  <c r="E201" i="3" s="1"/>
  <c r="D200" i="3"/>
  <c r="E200" i="3" s="1"/>
  <c r="D199" i="3"/>
  <c r="E199" i="3" s="1"/>
  <c r="D198" i="3"/>
  <c r="E198" i="3" s="1"/>
  <c r="D197" i="3"/>
  <c r="E197" i="3" s="1"/>
  <c r="D196" i="3"/>
  <c r="E196" i="3" s="1"/>
  <c r="D195" i="3"/>
  <c r="E195" i="3" s="1"/>
  <c r="D194" i="3"/>
  <c r="E194" i="3" s="1"/>
  <c r="D193" i="3"/>
  <c r="E193" i="3" s="1"/>
  <c r="D192" i="3"/>
  <c r="E192" i="3" s="1"/>
  <c r="D191" i="3"/>
  <c r="E191" i="3" s="1"/>
  <c r="D190" i="3"/>
  <c r="E190" i="3" s="1"/>
  <c r="D189" i="3"/>
  <c r="E189" i="3" s="1"/>
  <c r="D188" i="3"/>
  <c r="E188" i="3" s="1"/>
  <c r="D187" i="3"/>
  <c r="E187" i="3" s="1"/>
  <c r="D186" i="3"/>
  <c r="E186" i="3" s="1"/>
  <c r="D185" i="3"/>
  <c r="E185" i="3" s="1"/>
  <c r="D184" i="3"/>
  <c r="E184" i="3" s="1"/>
  <c r="D183" i="3"/>
  <c r="E183" i="3" s="1"/>
  <c r="D182" i="3"/>
  <c r="E182" i="3" s="1"/>
  <c r="D181" i="3"/>
  <c r="E181" i="3" s="1"/>
  <c r="D180" i="3"/>
  <c r="E180" i="3" s="1"/>
  <c r="D179" i="3"/>
  <c r="E179" i="3" s="1"/>
  <c r="D178" i="3"/>
  <c r="E178" i="3" s="1"/>
  <c r="D177" i="3"/>
  <c r="E177" i="3" s="1"/>
  <c r="D176" i="3"/>
  <c r="E176" i="3" s="1"/>
  <c r="D175" i="3"/>
  <c r="E175" i="3" s="1"/>
  <c r="D174" i="3"/>
  <c r="E174" i="3" s="1"/>
  <c r="D173" i="3"/>
  <c r="E173" i="3" s="1"/>
  <c r="D171" i="3"/>
  <c r="E171" i="3" s="1"/>
  <c r="D170" i="3"/>
  <c r="E170" i="3" s="1"/>
  <c r="D169" i="3"/>
  <c r="E169" i="3" s="1"/>
  <c r="D168" i="3"/>
  <c r="E168" i="3" s="1"/>
  <c r="D167" i="3"/>
  <c r="E167" i="3" s="1"/>
  <c r="D166" i="3"/>
  <c r="E166" i="3" s="1"/>
  <c r="D165" i="3"/>
  <c r="E165" i="3" s="1"/>
  <c r="D164" i="3"/>
  <c r="E164" i="3" s="1"/>
  <c r="D163" i="3"/>
  <c r="E163" i="3" s="1"/>
  <c r="D162" i="3"/>
  <c r="E162" i="3" s="1"/>
  <c r="D161" i="3"/>
  <c r="E161" i="3" s="1"/>
  <c r="D160" i="3"/>
  <c r="E160" i="3" s="1"/>
  <c r="D158" i="3"/>
  <c r="E158" i="3" s="1"/>
  <c r="D157" i="3"/>
  <c r="E157" i="3" s="1"/>
  <c r="D156" i="3"/>
  <c r="E156" i="3" s="1"/>
  <c r="D155" i="3"/>
  <c r="E155" i="3" s="1"/>
  <c r="D154" i="3"/>
  <c r="E154" i="3" s="1"/>
  <c r="D153" i="3"/>
  <c r="E153" i="3" s="1"/>
  <c r="D152" i="3"/>
  <c r="E152" i="3" s="1"/>
  <c r="D151" i="3"/>
  <c r="E151" i="3" s="1"/>
  <c r="D150" i="3"/>
  <c r="E150" i="3" s="1"/>
  <c r="D149" i="3"/>
  <c r="E149" i="3" s="1"/>
  <c r="D148" i="3"/>
  <c r="E148" i="3" s="1"/>
  <c r="D147" i="3"/>
  <c r="E147" i="3" s="1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D82" i="3"/>
  <c r="E82" i="3" s="1"/>
  <c r="D81" i="3"/>
  <c r="E81" i="3" s="1"/>
  <c r="D79" i="3"/>
  <c r="E79" i="3" s="1"/>
  <c r="D78" i="3"/>
  <c r="E78" i="3" s="1"/>
  <c r="D77" i="3"/>
  <c r="E77" i="3" s="1"/>
  <c r="D76" i="3"/>
  <c r="E76" i="3" s="1"/>
  <c r="D75" i="3"/>
  <c r="E75" i="3" s="1"/>
  <c r="E73" i="3"/>
  <c r="E72" i="3"/>
  <c r="E71" i="3"/>
  <c r="E70" i="3"/>
  <c r="E69" i="3"/>
  <c r="E68" i="3"/>
  <c r="E67" i="3"/>
  <c r="E66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48" i="3"/>
  <c r="E47" i="3"/>
  <c r="E46" i="3"/>
  <c r="E45" i="3"/>
  <c r="E44" i="3"/>
  <c r="E42" i="3"/>
  <c r="E41" i="3"/>
  <c r="E40" i="3"/>
  <c r="E39" i="3"/>
  <c r="E38" i="3"/>
  <c r="F36" i="3"/>
  <c r="F35" i="3"/>
  <c r="D35" i="3"/>
  <c r="E35" i="3" s="1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I1132" i="2"/>
  <c r="G1132" i="2"/>
  <c r="I1131" i="2"/>
  <c r="G1131" i="2"/>
  <c r="I1130" i="2"/>
  <c r="G1130" i="2"/>
  <c r="I1129" i="2"/>
  <c r="G1129" i="2"/>
  <c r="I1128" i="2"/>
  <c r="G1128" i="2"/>
  <c r="I1127" i="2"/>
  <c r="G1127" i="2"/>
  <c r="I1126" i="2"/>
  <c r="G1126" i="2"/>
  <c r="I1125" i="2"/>
  <c r="G1125" i="2"/>
  <c r="I1124" i="2"/>
  <c r="G1124" i="2"/>
  <c r="I1123" i="2"/>
  <c r="G1123" i="2"/>
  <c r="I1122" i="2"/>
  <c r="G1122" i="2"/>
  <c r="I1121" i="2"/>
  <c r="G1121" i="2"/>
  <c r="I1120" i="2"/>
  <c r="G1120" i="2"/>
  <c r="I1119" i="2"/>
  <c r="G1119" i="2"/>
  <c r="I1118" i="2"/>
  <c r="G1118" i="2"/>
  <c r="I1117" i="2"/>
  <c r="G1117" i="2"/>
  <c r="I1116" i="2"/>
  <c r="G1116" i="2"/>
  <c r="I1115" i="2"/>
  <c r="G1115" i="2"/>
  <c r="I1114" i="2"/>
  <c r="G1114" i="2"/>
  <c r="I1113" i="2"/>
  <c r="G1113" i="2"/>
  <c r="I1068" i="2"/>
  <c r="G1068" i="2"/>
  <c r="I1067" i="2"/>
  <c r="G1067" i="2"/>
  <c r="I1066" i="2"/>
  <c r="G1066" i="2"/>
  <c r="I1065" i="2"/>
  <c r="G1065" i="2"/>
  <c r="I1064" i="2"/>
  <c r="G1064" i="2"/>
  <c r="I1063" i="2"/>
  <c r="G1063" i="2"/>
  <c r="I1062" i="2"/>
  <c r="G1062" i="2"/>
  <c r="I1061" i="2"/>
  <c r="G1061" i="2"/>
  <c r="I1060" i="2"/>
  <c r="G1060" i="2"/>
  <c r="I1059" i="2"/>
  <c r="G1059" i="2"/>
  <c r="I1058" i="2"/>
  <c r="G1058" i="2"/>
  <c r="I1057" i="2"/>
  <c r="G1057" i="2"/>
  <c r="I1056" i="2"/>
  <c r="G1056" i="2"/>
  <c r="I1055" i="2"/>
  <c r="G1055" i="2"/>
  <c r="I1054" i="2"/>
  <c r="G1054" i="2"/>
  <c r="I1053" i="2"/>
  <c r="G1053" i="2"/>
  <c r="I1052" i="2"/>
  <c r="G1052" i="2"/>
  <c r="I1051" i="2"/>
  <c r="G1051" i="2"/>
  <c r="I1050" i="2"/>
  <c r="G1050" i="2"/>
  <c r="I1049" i="2"/>
  <c r="G1049" i="2"/>
  <c r="I1048" i="2"/>
  <c r="G1048" i="2"/>
  <c r="I1047" i="2"/>
  <c r="G1047" i="2"/>
  <c r="I1046" i="2"/>
  <c r="G1046" i="2"/>
  <c r="I992" i="2"/>
  <c r="G992" i="2"/>
  <c r="I991" i="2"/>
  <c r="G991" i="2"/>
  <c r="I990" i="2"/>
  <c r="G990" i="2"/>
  <c r="I989" i="2"/>
  <c r="G989" i="2"/>
  <c r="I988" i="2"/>
  <c r="G988" i="2"/>
  <c r="I987" i="2"/>
  <c r="G987" i="2"/>
  <c r="I986" i="2"/>
  <c r="G986" i="2"/>
  <c r="I985" i="2"/>
  <c r="G985" i="2"/>
  <c r="I984" i="2"/>
  <c r="G984" i="2"/>
  <c r="I983" i="2"/>
  <c r="G983" i="2"/>
  <c r="I982" i="2"/>
  <c r="G982" i="2"/>
  <c r="I981" i="2"/>
  <c r="G981" i="2"/>
  <c r="I980" i="2"/>
  <c r="G980" i="2"/>
  <c r="I979" i="2"/>
  <c r="G979" i="2"/>
  <c r="H958" i="2"/>
  <c r="I958" i="2" s="1"/>
  <c r="F958" i="2"/>
  <c r="G958" i="2" s="1"/>
  <c r="I956" i="2"/>
  <c r="G956" i="2"/>
  <c r="I955" i="2"/>
  <c r="G955" i="2"/>
  <c r="I954" i="2"/>
  <c r="G954" i="2"/>
  <c r="I953" i="2"/>
  <c r="G953" i="2"/>
  <c r="I952" i="2"/>
  <c r="G952" i="2"/>
  <c r="I951" i="2"/>
  <c r="G951" i="2"/>
  <c r="I950" i="2"/>
  <c r="G950" i="2"/>
  <c r="I949" i="2"/>
  <c r="G949" i="2"/>
  <c r="I948" i="2"/>
  <c r="G948" i="2"/>
  <c r="I947" i="2"/>
  <c r="G947" i="2"/>
  <c r="I946" i="2"/>
  <c r="G946" i="2"/>
  <c r="I945" i="2"/>
  <c r="G945" i="2"/>
  <c r="I944" i="2"/>
  <c r="G944" i="2"/>
  <c r="I943" i="2"/>
  <c r="G943" i="2"/>
  <c r="I942" i="2"/>
  <c r="G942" i="2"/>
  <c r="I941" i="2"/>
  <c r="G941" i="2"/>
  <c r="I940" i="2"/>
  <c r="G940" i="2"/>
  <c r="I939" i="2"/>
  <c r="G939" i="2"/>
  <c r="I937" i="2"/>
  <c r="G937" i="2"/>
  <c r="I936" i="2"/>
  <c r="G936" i="2"/>
  <c r="I935" i="2"/>
  <c r="G935" i="2"/>
  <c r="I934" i="2"/>
  <c r="G934" i="2"/>
  <c r="I933" i="2"/>
  <c r="G933" i="2"/>
  <c r="I932" i="2"/>
  <c r="G932" i="2"/>
  <c r="I931" i="2"/>
  <c r="G931" i="2"/>
  <c r="I930" i="2"/>
  <c r="G930" i="2"/>
  <c r="I929" i="2"/>
  <c r="G929" i="2"/>
  <c r="I928" i="2"/>
  <c r="G928" i="2"/>
  <c r="I927" i="2"/>
  <c r="G927" i="2"/>
  <c r="I926" i="2"/>
  <c r="G926" i="2"/>
  <c r="I925" i="2"/>
  <c r="G925" i="2"/>
  <c r="I924" i="2"/>
  <c r="G924" i="2"/>
  <c r="I923" i="2"/>
  <c r="G923" i="2"/>
  <c r="I921" i="2"/>
  <c r="G921" i="2"/>
  <c r="I920" i="2"/>
  <c r="G920" i="2"/>
  <c r="I919" i="2"/>
  <c r="G919" i="2"/>
  <c r="I918" i="2"/>
  <c r="G918" i="2"/>
  <c r="I917" i="2"/>
  <c r="G917" i="2"/>
  <c r="I916" i="2"/>
  <c r="G916" i="2"/>
  <c r="I915" i="2"/>
  <c r="G915" i="2"/>
  <c r="I911" i="2"/>
  <c r="G911" i="2"/>
  <c r="I910" i="2"/>
  <c r="G910" i="2"/>
  <c r="I909" i="2"/>
  <c r="G909" i="2"/>
  <c r="I908" i="2"/>
  <c r="G908" i="2"/>
  <c r="I907" i="2"/>
  <c r="G907" i="2"/>
  <c r="I906" i="2"/>
  <c r="G906" i="2"/>
  <c r="I905" i="2"/>
  <c r="G905" i="2"/>
  <c r="I904" i="2"/>
  <c r="G904" i="2"/>
  <c r="I903" i="2"/>
  <c r="G903" i="2"/>
  <c r="I902" i="2"/>
  <c r="G902" i="2"/>
  <c r="I901" i="2"/>
  <c r="G901" i="2"/>
  <c r="G899" i="2"/>
  <c r="I899" i="2" s="1"/>
  <c r="G898" i="2"/>
  <c r="I898" i="2" s="1"/>
  <c r="G897" i="2"/>
  <c r="I897" i="2" s="1"/>
  <c r="G896" i="2"/>
  <c r="I896" i="2" s="1"/>
  <c r="G895" i="2"/>
  <c r="I895" i="2" s="1"/>
  <c r="G893" i="2"/>
  <c r="I893" i="2" s="1"/>
  <c r="G892" i="2"/>
  <c r="I892" i="2" s="1"/>
  <c r="G891" i="2"/>
  <c r="I891" i="2" s="1"/>
  <c r="G890" i="2"/>
  <c r="I890" i="2" s="1"/>
  <c r="G887" i="2"/>
  <c r="I887" i="2" s="1"/>
  <c r="I880" i="2"/>
  <c r="G880" i="2"/>
  <c r="I879" i="2"/>
  <c r="G879" i="2"/>
  <c r="I878" i="2"/>
  <c r="G878" i="2"/>
  <c r="I877" i="2"/>
  <c r="G877" i="2"/>
  <c r="I876" i="2"/>
  <c r="G876" i="2"/>
  <c r="I870" i="2"/>
  <c r="G870" i="2"/>
  <c r="I869" i="2"/>
  <c r="G869" i="2"/>
  <c r="I868" i="2"/>
  <c r="G868" i="2"/>
  <c r="I867" i="2"/>
  <c r="G867" i="2"/>
  <c r="I866" i="2"/>
  <c r="G866" i="2"/>
  <c r="I865" i="2"/>
  <c r="G865" i="2"/>
  <c r="I864" i="2"/>
  <c r="G864" i="2"/>
  <c r="I863" i="2"/>
  <c r="G863" i="2"/>
  <c r="I862" i="2"/>
  <c r="G862" i="2"/>
  <c r="I861" i="2"/>
  <c r="G861" i="2"/>
  <c r="I860" i="2"/>
  <c r="G860" i="2"/>
  <c r="I859" i="2"/>
  <c r="G859" i="2"/>
  <c r="I858" i="2"/>
  <c r="G858" i="2"/>
  <c r="I857" i="2"/>
  <c r="G857" i="2"/>
  <c r="I856" i="2"/>
  <c r="G856" i="2"/>
  <c r="I855" i="2"/>
  <c r="G855" i="2"/>
  <c r="I854" i="2"/>
  <c r="G854" i="2"/>
  <c r="I853" i="2"/>
  <c r="G853" i="2"/>
  <c r="I852" i="2"/>
  <c r="G852" i="2"/>
  <c r="I851" i="2"/>
  <c r="G851" i="2"/>
  <c r="I850" i="2"/>
  <c r="G850" i="2"/>
  <c r="I849" i="2"/>
  <c r="G849" i="2"/>
  <c r="I848" i="2"/>
  <c r="G848" i="2"/>
  <c r="I847" i="2"/>
  <c r="G847" i="2"/>
  <c r="I846" i="2"/>
  <c r="G846" i="2"/>
  <c r="I845" i="2"/>
  <c r="G845" i="2"/>
  <c r="I844" i="2"/>
  <c r="G844" i="2"/>
  <c r="I843" i="2"/>
  <c r="G843" i="2"/>
  <c r="I842" i="2"/>
  <c r="G842" i="2"/>
  <c r="I841" i="2"/>
  <c r="G841" i="2"/>
  <c r="I840" i="2"/>
  <c r="G840" i="2"/>
  <c r="I839" i="2"/>
  <c r="G839" i="2"/>
  <c r="I838" i="2"/>
  <c r="G838" i="2"/>
  <c r="I837" i="2"/>
  <c r="G837" i="2"/>
  <c r="I836" i="2"/>
  <c r="G836" i="2"/>
  <c r="I835" i="2"/>
  <c r="G835" i="2"/>
  <c r="I834" i="2"/>
  <c r="G834" i="2"/>
  <c r="I833" i="2"/>
  <c r="G833" i="2"/>
  <c r="I832" i="2"/>
  <c r="G832" i="2"/>
  <c r="I831" i="2"/>
  <c r="G831" i="2"/>
  <c r="I830" i="2"/>
  <c r="G830" i="2"/>
  <c r="I829" i="2"/>
  <c r="G829" i="2"/>
  <c r="I828" i="2"/>
  <c r="G828" i="2"/>
  <c r="I827" i="2"/>
  <c r="G827" i="2"/>
  <c r="I826" i="2"/>
  <c r="G826" i="2"/>
  <c r="I825" i="2"/>
  <c r="G825" i="2"/>
  <c r="I824" i="2"/>
  <c r="G824" i="2"/>
  <c r="I823" i="2"/>
  <c r="G823" i="2"/>
  <c r="I822" i="2"/>
  <c r="G822" i="2"/>
  <c r="I821" i="2"/>
  <c r="G821" i="2"/>
  <c r="I820" i="2"/>
  <c r="G820" i="2"/>
  <c r="I819" i="2"/>
  <c r="G819" i="2"/>
  <c r="I818" i="2"/>
  <c r="G818" i="2"/>
  <c r="I817" i="2"/>
  <c r="G817" i="2"/>
  <c r="I816" i="2"/>
  <c r="G816" i="2"/>
  <c r="I815" i="2"/>
  <c r="G815" i="2"/>
  <c r="I814" i="2"/>
  <c r="G814" i="2"/>
  <c r="I813" i="2"/>
  <c r="G813" i="2"/>
  <c r="I812" i="2"/>
  <c r="G812" i="2"/>
  <c r="I811" i="2"/>
  <c r="G811" i="2"/>
  <c r="I810" i="2"/>
  <c r="G810" i="2"/>
  <c r="I809" i="2"/>
  <c r="G809" i="2"/>
  <c r="I808" i="2"/>
  <c r="G808" i="2"/>
  <c r="I807" i="2"/>
  <c r="G807" i="2"/>
  <c r="I806" i="2"/>
  <c r="G806" i="2"/>
  <c r="I787" i="2"/>
  <c r="G787" i="2"/>
  <c r="I786" i="2"/>
  <c r="G786" i="2"/>
  <c r="I785" i="2"/>
  <c r="G785" i="2"/>
  <c r="I784" i="2"/>
  <c r="G784" i="2"/>
  <c r="I783" i="2"/>
  <c r="G783" i="2"/>
  <c r="I782" i="2"/>
  <c r="G782" i="2"/>
  <c r="I781" i="2"/>
  <c r="G781" i="2"/>
  <c r="I780" i="2"/>
  <c r="G780" i="2"/>
  <c r="I779" i="2"/>
  <c r="G779" i="2"/>
  <c r="I778" i="2"/>
  <c r="G778" i="2"/>
  <c r="I777" i="2"/>
  <c r="G777" i="2"/>
  <c r="I776" i="2"/>
  <c r="G776" i="2"/>
  <c r="I775" i="2"/>
  <c r="G775" i="2"/>
  <c r="I774" i="2"/>
  <c r="G774" i="2"/>
  <c r="I773" i="2"/>
  <c r="G773" i="2"/>
  <c r="I772" i="2"/>
  <c r="G772" i="2"/>
  <c r="I771" i="2"/>
  <c r="G771" i="2"/>
  <c r="I770" i="2"/>
  <c r="G770" i="2"/>
  <c r="I769" i="2"/>
  <c r="G769" i="2"/>
  <c r="G767" i="2"/>
  <c r="I767" i="2" s="1"/>
  <c r="G766" i="2"/>
  <c r="I766" i="2" s="1"/>
  <c r="G765" i="2"/>
  <c r="I765" i="2" s="1"/>
  <c r="G764" i="2"/>
  <c r="I764" i="2" s="1"/>
  <c r="G763" i="2"/>
  <c r="I763" i="2" s="1"/>
  <c r="G762" i="2"/>
  <c r="I762" i="2" s="1"/>
  <c r="H761" i="2"/>
  <c r="I761" i="2" s="1"/>
  <c r="F761" i="2"/>
  <c r="G761" i="2" s="1"/>
  <c r="D787" i="3"/>
  <c r="E787" i="3" s="1"/>
  <c r="H760" i="2"/>
  <c r="I760" i="2" s="1"/>
  <c r="F760" i="2"/>
  <c r="G760" i="2" s="1"/>
  <c r="D786" i="3"/>
  <c r="E786" i="3" s="1"/>
  <c r="H759" i="2"/>
  <c r="I759" i="2" s="1"/>
  <c r="F759" i="2"/>
  <c r="G759" i="2" s="1"/>
  <c r="D785" i="3"/>
  <c r="E785" i="3" s="1"/>
  <c r="H758" i="2"/>
  <c r="I758" i="2" s="1"/>
  <c r="F758" i="2"/>
  <c r="G758" i="2" s="1"/>
  <c r="D784" i="3"/>
  <c r="E784" i="3" s="1"/>
  <c r="H757" i="2"/>
  <c r="I757" i="2" s="1"/>
  <c r="F757" i="2"/>
  <c r="G757" i="2" s="1"/>
  <c r="D783" i="3"/>
  <c r="E783" i="3" s="1"/>
  <c r="H756" i="2"/>
  <c r="I756" i="2" s="1"/>
  <c r="F756" i="2"/>
  <c r="G756" i="2" s="1"/>
  <c r="D782" i="3"/>
  <c r="E782" i="3" s="1"/>
  <c r="H755" i="2"/>
  <c r="I755" i="2" s="1"/>
  <c r="F755" i="2"/>
  <c r="G755" i="2" s="1"/>
  <c r="E755" i="2"/>
  <c r="H754" i="2"/>
  <c r="I754" i="2" s="1"/>
  <c r="F754" i="2"/>
  <c r="G754" i="2" s="1"/>
  <c r="D780" i="3"/>
  <c r="E780" i="3" s="1"/>
  <c r="H753" i="2"/>
  <c r="I753" i="2" s="1"/>
  <c r="F753" i="2"/>
  <c r="G753" i="2" s="1"/>
  <c r="E753" i="2"/>
  <c r="H752" i="2"/>
  <c r="I752" i="2" s="1"/>
  <c r="F752" i="2"/>
  <c r="G752" i="2" s="1"/>
  <c r="D778" i="3"/>
  <c r="E778" i="3" s="1"/>
  <c r="H751" i="2"/>
  <c r="I751" i="2" s="1"/>
  <c r="F751" i="2"/>
  <c r="G751" i="2" s="1"/>
  <c r="D777" i="3"/>
  <c r="E777" i="3" s="1"/>
  <c r="H750" i="2"/>
  <c r="I750" i="2" s="1"/>
  <c r="F750" i="2"/>
  <c r="G750" i="2" s="1"/>
  <c r="E750" i="2"/>
  <c r="H749" i="2"/>
  <c r="I749" i="2" s="1"/>
  <c r="F749" i="2"/>
  <c r="G749" i="2" s="1"/>
  <c r="E749" i="2"/>
  <c r="H748" i="2"/>
  <c r="I748" i="2" s="1"/>
  <c r="F748" i="2"/>
  <c r="G748" i="2" s="1"/>
  <c r="H747" i="2"/>
  <c r="I747" i="2" s="1"/>
  <c r="F747" i="2"/>
  <c r="G747" i="2" s="1"/>
  <c r="E747" i="2"/>
  <c r="G745" i="2"/>
  <c r="I745" i="2" s="1"/>
  <c r="G744" i="2"/>
  <c r="I744" i="2" s="1"/>
  <c r="G743" i="2"/>
  <c r="I743" i="2" s="1"/>
  <c r="H742" i="2"/>
  <c r="G742" i="2"/>
  <c r="I742" i="2" s="1"/>
  <c r="F742" i="2"/>
  <c r="H741" i="2"/>
  <c r="G741" i="2"/>
  <c r="I741" i="2" s="1"/>
  <c r="F741" i="2"/>
  <c r="H740" i="2"/>
  <c r="G740" i="2"/>
  <c r="I740" i="2" s="1"/>
  <c r="F740" i="2"/>
  <c r="H739" i="2"/>
  <c r="F739" i="2"/>
  <c r="H738" i="2"/>
  <c r="F738" i="2"/>
  <c r="H737" i="2"/>
  <c r="F737" i="2"/>
  <c r="H736" i="2"/>
  <c r="F736" i="2"/>
  <c r="H735" i="2"/>
  <c r="F735" i="2"/>
  <c r="H734" i="2"/>
  <c r="F734" i="2"/>
  <c r="H733" i="2"/>
  <c r="F733" i="2"/>
  <c r="E733" i="2"/>
  <c r="H732" i="2"/>
  <c r="G732" i="2"/>
  <c r="F732" i="2"/>
  <c r="H731" i="2"/>
  <c r="F731" i="2"/>
  <c r="E731" i="2"/>
  <c r="H730" i="2"/>
  <c r="F730" i="2"/>
  <c r="H729" i="2"/>
  <c r="G729" i="2"/>
  <c r="F729" i="2"/>
  <c r="H728" i="2"/>
  <c r="F728" i="2"/>
  <c r="E728" i="2"/>
  <c r="H727" i="2"/>
  <c r="G727" i="2"/>
  <c r="F727" i="2"/>
  <c r="H726" i="2"/>
  <c r="G726" i="2"/>
  <c r="F726" i="2"/>
  <c r="H725" i="2"/>
  <c r="F725" i="2"/>
  <c r="E725" i="2"/>
  <c r="H723" i="2"/>
  <c r="I723" i="2" s="1"/>
  <c r="F723" i="2"/>
  <c r="G723" i="2" s="1"/>
  <c r="E723" i="2"/>
  <c r="H722" i="2"/>
  <c r="I722" i="2" s="1"/>
  <c r="F722" i="2"/>
  <c r="G722" i="2" s="1"/>
  <c r="E722" i="2"/>
  <c r="H721" i="2"/>
  <c r="I721" i="2" s="1"/>
  <c r="F721" i="2"/>
  <c r="G721" i="2" s="1"/>
  <c r="E721" i="2"/>
  <c r="H720" i="2"/>
  <c r="I720" i="2" s="1"/>
  <c r="F720" i="2"/>
  <c r="G720" i="2" s="1"/>
  <c r="E720" i="2"/>
  <c r="H719" i="2"/>
  <c r="I719" i="2" s="1"/>
  <c r="F719" i="2"/>
  <c r="G719" i="2" s="1"/>
  <c r="E719" i="2"/>
  <c r="H718" i="2"/>
  <c r="H717" i="2"/>
  <c r="I717" i="2" s="1"/>
  <c r="F717" i="2"/>
  <c r="G717" i="2" s="1"/>
  <c r="E717" i="2"/>
  <c r="H716" i="2"/>
  <c r="I716" i="2" s="1"/>
  <c r="F716" i="2"/>
  <c r="G716" i="2" s="1"/>
  <c r="E716" i="2"/>
  <c r="H715" i="2"/>
  <c r="I715" i="2" s="1"/>
  <c r="F715" i="2"/>
  <c r="G715" i="2" s="1"/>
  <c r="E715" i="2"/>
  <c r="H713" i="2"/>
  <c r="I713" i="2" s="1"/>
  <c r="F713" i="2"/>
  <c r="G713" i="2" s="1"/>
  <c r="E713" i="2"/>
  <c r="H712" i="2"/>
  <c r="I712" i="2" s="1"/>
  <c r="F712" i="2"/>
  <c r="G712" i="2" s="1"/>
  <c r="E712" i="2"/>
  <c r="H711" i="2"/>
  <c r="I711" i="2" s="1"/>
  <c r="F711" i="2"/>
  <c r="G711" i="2" s="1"/>
  <c r="E711" i="2"/>
  <c r="H709" i="2"/>
  <c r="I709" i="2" s="1"/>
  <c r="F709" i="2"/>
  <c r="G709" i="2" s="1"/>
  <c r="E709" i="2"/>
  <c r="H708" i="2"/>
  <c r="I708" i="2" s="1"/>
  <c r="F708" i="2"/>
  <c r="G708" i="2" s="1"/>
  <c r="E708" i="2"/>
  <c r="H707" i="2"/>
  <c r="I707" i="2" s="1"/>
  <c r="F707" i="2"/>
  <c r="G707" i="2" s="1"/>
  <c r="E707" i="2"/>
  <c r="H706" i="2"/>
  <c r="I706" i="2" s="1"/>
  <c r="F706" i="2"/>
  <c r="G706" i="2" s="1"/>
  <c r="E706" i="2"/>
  <c r="H705" i="2"/>
  <c r="I705" i="2" s="1"/>
  <c r="F705" i="2"/>
  <c r="G705" i="2" s="1"/>
  <c r="E705" i="2"/>
  <c r="H704" i="2"/>
  <c r="I704" i="2" s="1"/>
  <c r="F704" i="2"/>
  <c r="G704" i="2" s="1"/>
  <c r="E704" i="2"/>
  <c r="H703" i="2"/>
  <c r="I703" i="2" s="1"/>
  <c r="F703" i="2"/>
  <c r="G703" i="2" s="1"/>
  <c r="E703" i="2"/>
  <c r="H702" i="2"/>
  <c r="I702" i="2" s="1"/>
  <c r="F702" i="2"/>
  <c r="G702" i="2" s="1"/>
  <c r="E702" i="2"/>
  <c r="H701" i="2"/>
  <c r="I701" i="2" s="1"/>
  <c r="F701" i="2"/>
  <c r="G701" i="2" s="1"/>
  <c r="E701" i="2"/>
  <c r="H700" i="2"/>
  <c r="I700" i="2" s="1"/>
  <c r="F700" i="2"/>
  <c r="G700" i="2" s="1"/>
  <c r="E700" i="2"/>
  <c r="H699" i="2"/>
  <c r="I699" i="2" s="1"/>
  <c r="F699" i="2"/>
  <c r="G699" i="2" s="1"/>
  <c r="E699" i="2"/>
  <c r="H698" i="2"/>
  <c r="I698" i="2" s="1"/>
  <c r="F698" i="2"/>
  <c r="G698" i="2" s="1"/>
  <c r="E698" i="2"/>
  <c r="H697" i="2"/>
  <c r="I697" i="2" s="1"/>
  <c r="F697" i="2"/>
  <c r="G697" i="2" s="1"/>
  <c r="E697" i="2"/>
  <c r="H696" i="2"/>
  <c r="I696" i="2" s="1"/>
  <c r="F696" i="2"/>
  <c r="G696" i="2" s="1"/>
  <c r="E696" i="2"/>
  <c r="H695" i="2"/>
  <c r="I695" i="2" s="1"/>
  <c r="F695" i="2"/>
  <c r="G695" i="2" s="1"/>
  <c r="E695" i="2"/>
  <c r="H694" i="2"/>
  <c r="I694" i="2" s="1"/>
  <c r="F694" i="2"/>
  <c r="G694" i="2" s="1"/>
  <c r="E694" i="2"/>
  <c r="H693" i="2"/>
  <c r="I693" i="2" s="1"/>
  <c r="F693" i="2"/>
  <c r="G693" i="2" s="1"/>
  <c r="E693" i="2"/>
  <c r="H692" i="2"/>
  <c r="I692" i="2" s="1"/>
  <c r="F692" i="2"/>
  <c r="G692" i="2" s="1"/>
  <c r="E692" i="2"/>
  <c r="H691" i="2"/>
  <c r="I691" i="2" s="1"/>
  <c r="F691" i="2"/>
  <c r="G691" i="2" s="1"/>
  <c r="E691" i="2"/>
  <c r="H690" i="2"/>
  <c r="I690" i="2" s="1"/>
  <c r="F690" i="2"/>
  <c r="G690" i="2" s="1"/>
  <c r="E690" i="2"/>
  <c r="H689" i="2"/>
  <c r="I689" i="2" s="1"/>
  <c r="F689" i="2"/>
  <c r="G689" i="2" s="1"/>
  <c r="E689" i="2"/>
  <c r="H688" i="2"/>
  <c r="I688" i="2" s="1"/>
  <c r="F688" i="2"/>
  <c r="G688" i="2" s="1"/>
  <c r="E688" i="2"/>
  <c r="H687" i="2"/>
  <c r="I687" i="2" s="1"/>
  <c r="F687" i="2"/>
  <c r="G687" i="2" s="1"/>
  <c r="E687" i="2"/>
  <c r="H685" i="2"/>
  <c r="I685" i="2" s="1"/>
  <c r="F685" i="2"/>
  <c r="G685" i="2" s="1"/>
  <c r="E685" i="2"/>
  <c r="H684" i="2"/>
  <c r="I684" i="2" s="1"/>
  <c r="F684" i="2"/>
  <c r="G684" i="2" s="1"/>
  <c r="E684" i="2"/>
  <c r="H683" i="2"/>
  <c r="I683" i="2" s="1"/>
  <c r="F683" i="2"/>
  <c r="G683" i="2" s="1"/>
  <c r="E683" i="2"/>
  <c r="H681" i="2"/>
  <c r="I681" i="2" s="1"/>
  <c r="F681" i="2"/>
  <c r="G681" i="2" s="1"/>
  <c r="E681" i="2"/>
  <c r="H680" i="2"/>
  <c r="I680" i="2" s="1"/>
  <c r="F680" i="2"/>
  <c r="G680" i="2" s="1"/>
  <c r="E680" i="2"/>
  <c r="H679" i="2"/>
  <c r="I679" i="2" s="1"/>
  <c r="F679" i="2"/>
  <c r="G679" i="2" s="1"/>
  <c r="E679" i="2"/>
  <c r="H678" i="2"/>
  <c r="I678" i="2" s="1"/>
  <c r="F678" i="2"/>
  <c r="G678" i="2" s="1"/>
  <c r="E678" i="2"/>
  <c r="H677" i="2"/>
  <c r="I677" i="2" s="1"/>
  <c r="F677" i="2"/>
  <c r="G677" i="2" s="1"/>
  <c r="E677" i="2"/>
  <c r="H676" i="2"/>
  <c r="I676" i="2" s="1"/>
  <c r="F676" i="2"/>
  <c r="G676" i="2" s="1"/>
  <c r="E676" i="2"/>
  <c r="H675" i="2"/>
  <c r="I675" i="2" s="1"/>
  <c r="F675" i="2"/>
  <c r="G675" i="2" s="1"/>
  <c r="E675" i="2"/>
  <c r="H674" i="2"/>
  <c r="I674" i="2" s="1"/>
  <c r="F674" i="2"/>
  <c r="G674" i="2" s="1"/>
  <c r="E674" i="2"/>
  <c r="H673" i="2"/>
  <c r="I673" i="2" s="1"/>
  <c r="F673" i="2"/>
  <c r="G673" i="2" s="1"/>
  <c r="E673" i="2"/>
  <c r="H672" i="2"/>
  <c r="I672" i="2" s="1"/>
  <c r="F672" i="2"/>
  <c r="G672" i="2" s="1"/>
  <c r="E672" i="2"/>
  <c r="H671" i="2"/>
  <c r="I671" i="2" s="1"/>
  <c r="F671" i="2"/>
  <c r="G671" i="2" s="1"/>
  <c r="E671" i="2"/>
  <c r="H670" i="2"/>
  <c r="I670" i="2" s="1"/>
  <c r="F670" i="2"/>
  <c r="G670" i="2" s="1"/>
  <c r="E670" i="2"/>
  <c r="H669" i="2"/>
  <c r="I669" i="2" s="1"/>
  <c r="F669" i="2"/>
  <c r="G669" i="2" s="1"/>
  <c r="E669" i="2"/>
  <c r="H668" i="2"/>
  <c r="I668" i="2" s="1"/>
  <c r="F668" i="2"/>
  <c r="G668" i="2" s="1"/>
  <c r="E668" i="2"/>
  <c r="H667" i="2"/>
  <c r="I667" i="2" s="1"/>
  <c r="F667" i="2"/>
  <c r="G667" i="2" s="1"/>
  <c r="E667" i="2"/>
  <c r="H666" i="2"/>
  <c r="I666" i="2" s="1"/>
  <c r="F666" i="2"/>
  <c r="G666" i="2" s="1"/>
  <c r="E666" i="2"/>
  <c r="H665" i="2"/>
  <c r="I665" i="2" s="1"/>
  <c r="F665" i="2"/>
  <c r="G665" i="2" s="1"/>
  <c r="E665" i="2"/>
  <c r="H664" i="2"/>
  <c r="I664" i="2" s="1"/>
  <c r="F664" i="2"/>
  <c r="G664" i="2" s="1"/>
  <c r="E664" i="2"/>
  <c r="H663" i="2"/>
  <c r="I663" i="2" s="1"/>
  <c r="F663" i="2"/>
  <c r="G663" i="2" s="1"/>
  <c r="E663" i="2"/>
  <c r="H662" i="2"/>
  <c r="I662" i="2" s="1"/>
  <c r="F662" i="2"/>
  <c r="G662" i="2" s="1"/>
  <c r="E662" i="2"/>
  <c r="H661" i="2"/>
  <c r="I661" i="2" s="1"/>
  <c r="F661" i="2"/>
  <c r="G661" i="2" s="1"/>
  <c r="E661" i="2"/>
  <c r="H660" i="2"/>
  <c r="I660" i="2" s="1"/>
  <c r="F660" i="2"/>
  <c r="G660" i="2" s="1"/>
  <c r="E660" i="2"/>
  <c r="H659" i="2"/>
  <c r="I659" i="2" s="1"/>
  <c r="F659" i="2"/>
  <c r="G659" i="2" s="1"/>
  <c r="E659" i="2"/>
  <c r="H658" i="2"/>
  <c r="I658" i="2" s="1"/>
  <c r="F658" i="2"/>
  <c r="G658" i="2" s="1"/>
  <c r="E658" i="2"/>
  <c r="H657" i="2"/>
  <c r="I657" i="2" s="1"/>
  <c r="F657" i="2"/>
  <c r="G657" i="2" s="1"/>
  <c r="E657" i="2"/>
  <c r="H656" i="2"/>
  <c r="I656" i="2" s="1"/>
  <c r="F656" i="2"/>
  <c r="G656" i="2" s="1"/>
  <c r="E656" i="2"/>
  <c r="H655" i="2"/>
  <c r="I655" i="2" s="1"/>
  <c r="F655" i="2"/>
  <c r="G655" i="2" s="1"/>
  <c r="E655" i="2"/>
  <c r="H653" i="2"/>
  <c r="I653" i="2" s="1"/>
  <c r="F653" i="2"/>
  <c r="G653" i="2" s="1"/>
  <c r="E653" i="2"/>
  <c r="H652" i="2"/>
  <c r="I652" i="2" s="1"/>
  <c r="F652" i="2"/>
  <c r="G652" i="2" s="1"/>
  <c r="E652" i="2"/>
  <c r="H651" i="2"/>
  <c r="I651" i="2" s="1"/>
  <c r="F651" i="2"/>
  <c r="G651" i="2" s="1"/>
  <c r="E651" i="2"/>
  <c r="H649" i="2"/>
  <c r="I649" i="2" s="1"/>
  <c r="F649" i="2"/>
  <c r="G649" i="2" s="1"/>
  <c r="E649" i="2"/>
  <c r="H648" i="2"/>
  <c r="I648" i="2" s="1"/>
  <c r="F648" i="2"/>
  <c r="G648" i="2" s="1"/>
  <c r="E648" i="2"/>
  <c r="H647" i="2"/>
  <c r="I647" i="2" s="1"/>
  <c r="F647" i="2"/>
  <c r="G647" i="2" s="1"/>
  <c r="E647" i="2"/>
  <c r="H646" i="2"/>
  <c r="I646" i="2" s="1"/>
  <c r="F646" i="2"/>
  <c r="G646" i="2" s="1"/>
  <c r="E646" i="2"/>
  <c r="H645" i="2"/>
  <c r="I645" i="2" s="1"/>
  <c r="F645" i="2"/>
  <c r="G645" i="2" s="1"/>
  <c r="E645" i="2"/>
  <c r="H644" i="2"/>
  <c r="I644" i="2" s="1"/>
  <c r="F644" i="2"/>
  <c r="G644" i="2" s="1"/>
  <c r="E644" i="2"/>
  <c r="H643" i="2"/>
  <c r="I643" i="2" s="1"/>
  <c r="F643" i="2"/>
  <c r="G643" i="2" s="1"/>
  <c r="E643" i="2"/>
  <c r="H642" i="2"/>
  <c r="I642" i="2" s="1"/>
  <c r="F642" i="2"/>
  <c r="G642" i="2" s="1"/>
  <c r="E642" i="2"/>
  <c r="H641" i="2"/>
  <c r="I641" i="2" s="1"/>
  <c r="F641" i="2"/>
  <c r="G641" i="2" s="1"/>
  <c r="E641" i="2"/>
  <c r="H640" i="2"/>
  <c r="I640" i="2" s="1"/>
  <c r="F640" i="2"/>
  <c r="G640" i="2" s="1"/>
  <c r="E640" i="2"/>
  <c r="H639" i="2"/>
  <c r="I639" i="2" s="1"/>
  <c r="F639" i="2"/>
  <c r="G639" i="2" s="1"/>
  <c r="E639" i="2"/>
  <c r="H638" i="2"/>
  <c r="I638" i="2" s="1"/>
  <c r="F638" i="2"/>
  <c r="G638" i="2" s="1"/>
  <c r="E638" i="2"/>
  <c r="H637" i="2"/>
  <c r="I637" i="2" s="1"/>
  <c r="F637" i="2"/>
  <c r="G637" i="2" s="1"/>
  <c r="E637" i="2"/>
  <c r="H636" i="2"/>
  <c r="I636" i="2" s="1"/>
  <c r="F636" i="2"/>
  <c r="G636" i="2" s="1"/>
  <c r="E636" i="2"/>
  <c r="H635" i="2"/>
  <c r="I635" i="2" s="1"/>
  <c r="F635" i="2"/>
  <c r="G635" i="2" s="1"/>
  <c r="E635" i="2"/>
  <c r="H634" i="2"/>
  <c r="I634" i="2" s="1"/>
  <c r="F634" i="2"/>
  <c r="G634" i="2" s="1"/>
  <c r="E634" i="2"/>
  <c r="H633" i="2"/>
  <c r="I633" i="2" s="1"/>
  <c r="F633" i="2"/>
  <c r="G633" i="2" s="1"/>
  <c r="E633" i="2"/>
  <c r="H632" i="2"/>
  <c r="I632" i="2" s="1"/>
  <c r="F632" i="2"/>
  <c r="G632" i="2" s="1"/>
  <c r="E632" i="2"/>
  <c r="H631" i="2"/>
  <c r="I631" i="2" s="1"/>
  <c r="F631" i="2"/>
  <c r="G631" i="2" s="1"/>
  <c r="E631" i="2"/>
  <c r="H630" i="2"/>
  <c r="I630" i="2" s="1"/>
  <c r="F630" i="2"/>
  <c r="G630" i="2" s="1"/>
  <c r="E630" i="2"/>
  <c r="H629" i="2"/>
  <c r="I629" i="2" s="1"/>
  <c r="F629" i="2"/>
  <c r="G629" i="2" s="1"/>
  <c r="E629" i="2"/>
  <c r="H628" i="2"/>
  <c r="I628" i="2" s="1"/>
  <c r="F628" i="2"/>
  <c r="G628" i="2" s="1"/>
  <c r="E628" i="2"/>
  <c r="H627" i="2"/>
  <c r="I627" i="2" s="1"/>
  <c r="F627" i="2"/>
  <c r="G627" i="2" s="1"/>
  <c r="E627" i="2"/>
  <c r="H626" i="2"/>
  <c r="I626" i="2" s="1"/>
  <c r="F626" i="2"/>
  <c r="G626" i="2" s="1"/>
  <c r="E626" i="2"/>
  <c r="H625" i="2"/>
  <c r="I625" i="2" s="1"/>
  <c r="F625" i="2"/>
  <c r="G625" i="2" s="1"/>
  <c r="E625" i="2"/>
  <c r="H624" i="2"/>
  <c r="I624" i="2" s="1"/>
  <c r="F624" i="2"/>
  <c r="G624" i="2" s="1"/>
  <c r="E624" i="2"/>
  <c r="H623" i="2"/>
  <c r="I623" i="2" s="1"/>
  <c r="F623" i="2"/>
  <c r="G623" i="2" s="1"/>
  <c r="E623" i="2"/>
  <c r="H622" i="2"/>
  <c r="I622" i="2" s="1"/>
  <c r="F622" i="2"/>
  <c r="G622" i="2" s="1"/>
  <c r="E622" i="2"/>
  <c r="H621" i="2"/>
  <c r="I621" i="2" s="1"/>
  <c r="F621" i="2"/>
  <c r="G621" i="2" s="1"/>
  <c r="E621" i="2"/>
  <c r="H620" i="2"/>
  <c r="I620" i="2" s="1"/>
  <c r="F620" i="2"/>
  <c r="G620" i="2" s="1"/>
  <c r="E620" i="2"/>
  <c r="H619" i="2"/>
  <c r="I619" i="2" s="1"/>
  <c r="F619" i="2"/>
  <c r="G619" i="2" s="1"/>
  <c r="E619" i="2"/>
  <c r="H618" i="2"/>
  <c r="I618" i="2" s="1"/>
  <c r="F618" i="2"/>
  <c r="G618" i="2" s="1"/>
  <c r="E618" i="2"/>
  <c r="H617" i="2"/>
  <c r="I617" i="2" s="1"/>
  <c r="F617" i="2"/>
  <c r="G617" i="2" s="1"/>
  <c r="E617" i="2"/>
  <c r="H616" i="2"/>
  <c r="I616" i="2" s="1"/>
  <c r="F616" i="2"/>
  <c r="G616" i="2" s="1"/>
  <c r="E616" i="2"/>
  <c r="H615" i="2"/>
  <c r="I615" i="2" s="1"/>
  <c r="F615" i="2"/>
  <c r="G615" i="2" s="1"/>
  <c r="E615" i="2"/>
  <c r="H612" i="2"/>
  <c r="I612" i="2" s="1"/>
  <c r="F612" i="2"/>
  <c r="G612" i="2" s="1"/>
  <c r="E612" i="2"/>
  <c r="H611" i="2"/>
  <c r="I611" i="2" s="1"/>
  <c r="F611" i="2"/>
  <c r="G611" i="2" s="1"/>
  <c r="E611" i="2"/>
  <c r="H610" i="2"/>
  <c r="I610" i="2" s="1"/>
  <c r="F610" i="2"/>
  <c r="G610" i="2" s="1"/>
  <c r="E610" i="2"/>
  <c r="H609" i="2"/>
  <c r="I609" i="2" s="1"/>
  <c r="F609" i="2"/>
  <c r="G609" i="2" s="1"/>
  <c r="E609" i="2"/>
  <c r="H608" i="2"/>
  <c r="I608" i="2" s="1"/>
  <c r="F608" i="2"/>
  <c r="G608" i="2" s="1"/>
  <c r="E608" i="2"/>
  <c r="H607" i="2"/>
  <c r="I607" i="2" s="1"/>
  <c r="F607" i="2"/>
  <c r="G607" i="2" s="1"/>
  <c r="E607" i="2"/>
  <c r="H606" i="2"/>
  <c r="I606" i="2" s="1"/>
  <c r="F606" i="2"/>
  <c r="G606" i="2" s="1"/>
  <c r="E606" i="2"/>
  <c r="H605" i="2"/>
  <c r="I605" i="2" s="1"/>
  <c r="F605" i="2"/>
  <c r="G605" i="2" s="1"/>
  <c r="E605" i="2"/>
  <c r="H604" i="2"/>
  <c r="I604" i="2" s="1"/>
  <c r="F604" i="2"/>
  <c r="G604" i="2" s="1"/>
  <c r="E604" i="2"/>
  <c r="H603" i="2"/>
  <c r="I603" i="2" s="1"/>
  <c r="F603" i="2"/>
  <c r="G603" i="2" s="1"/>
  <c r="E603" i="2"/>
  <c r="H602" i="2"/>
  <c r="I602" i="2" s="1"/>
  <c r="F602" i="2"/>
  <c r="G602" i="2" s="1"/>
  <c r="E602" i="2"/>
  <c r="H601" i="2"/>
  <c r="I601" i="2" s="1"/>
  <c r="F601" i="2"/>
  <c r="G601" i="2" s="1"/>
  <c r="E601" i="2"/>
  <c r="H600" i="2"/>
  <c r="I600" i="2" s="1"/>
  <c r="F600" i="2"/>
  <c r="G600" i="2" s="1"/>
  <c r="E600" i="2"/>
  <c r="H599" i="2"/>
  <c r="I599" i="2" s="1"/>
  <c r="F599" i="2"/>
  <c r="G599" i="2" s="1"/>
  <c r="E599" i="2"/>
  <c r="H598" i="2"/>
  <c r="I598" i="2" s="1"/>
  <c r="F598" i="2"/>
  <c r="G598" i="2" s="1"/>
  <c r="E598" i="2"/>
  <c r="H597" i="2"/>
  <c r="I597" i="2" s="1"/>
  <c r="F597" i="2"/>
  <c r="G597" i="2" s="1"/>
  <c r="E597" i="2"/>
  <c r="H596" i="2"/>
  <c r="I596" i="2" s="1"/>
  <c r="F596" i="2"/>
  <c r="G596" i="2" s="1"/>
  <c r="E596" i="2"/>
  <c r="H595" i="2"/>
  <c r="I595" i="2" s="1"/>
  <c r="F595" i="2"/>
  <c r="G595" i="2" s="1"/>
  <c r="E595" i="2"/>
  <c r="H594" i="2"/>
  <c r="I594" i="2" s="1"/>
  <c r="F594" i="2"/>
  <c r="G594" i="2" s="1"/>
  <c r="E594" i="2"/>
  <c r="H593" i="2"/>
  <c r="I593" i="2" s="1"/>
  <c r="F593" i="2"/>
  <c r="G593" i="2" s="1"/>
  <c r="E593" i="2"/>
  <c r="H592" i="2"/>
  <c r="I592" i="2" s="1"/>
  <c r="F592" i="2"/>
  <c r="G592" i="2" s="1"/>
  <c r="E592" i="2"/>
  <c r="H591" i="2"/>
  <c r="I591" i="2" s="1"/>
  <c r="F591" i="2"/>
  <c r="G591" i="2" s="1"/>
  <c r="E591" i="2"/>
  <c r="H590" i="2"/>
  <c r="I590" i="2" s="1"/>
  <c r="F590" i="2"/>
  <c r="G590" i="2" s="1"/>
  <c r="E590" i="2"/>
  <c r="H589" i="2"/>
  <c r="I589" i="2" s="1"/>
  <c r="F589" i="2"/>
  <c r="G589" i="2" s="1"/>
  <c r="E589" i="2"/>
  <c r="H588" i="2"/>
  <c r="I588" i="2" s="1"/>
  <c r="F588" i="2"/>
  <c r="G588" i="2" s="1"/>
  <c r="E588" i="2"/>
  <c r="H587" i="2"/>
  <c r="I587" i="2" s="1"/>
  <c r="F587" i="2"/>
  <c r="G587" i="2" s="1"/>
  <c r="E587" i="2"/>
  <c r="H586" i="2"/>
  <c r="I586" i="2" s="1"/>
  <c r="F586" i="2"/>
  <c r="G586" i="2" s="1"/>
  <c r="E586" i="2"/>
  <c r="H585" i="2"/>
  <c r="I585" i="2" s="1"/>
  <c r="F585" i="2"/>
  <c r="G585" i="2" s="1"/>
  <c r="E585" i="2"/>
  <c r="H584" i="2"/>
  <c r="I584" i="2" s="1"/>
  <c r="F584" i="2"/>
  <c r="G584" i="2" s="1"/>
  <c r="E584" i="2"/>
  <c r="H583" i="2"/>
  <c r="I583" i="2" s="1"/>
  <c r="F583" i="2"/>
  <c r="G583" i="2" s="1"/>
  <c r="E583" i="2"/>
  <c r="H582" i="2"/>
  <c r="I582" i="2" s="1"/>
  <c r="F582" i="2"/>
  <c r="G582" i="2" s="1"/>
  <c r="E582" i="2"/>
  <c r="H581" i="2"/>
  <c r="I581" i="2" s="1"/>
  <c r="F581" i="2"/>
  <c r="G581" i="2" s="1"/>
  <c r="E581" i="2"/>
  <c r="H580" i="2"/>
  <c r="I580" i="2" s="1"/>
  <c r="F580" i="2"/>
  <c r="G580" i="2" s="1"/>
  <c r="E580" i="2"/>
  <c r="H579" i="2"/>
  <c r="I579" i="2" s="1"/>
  <c r="F579" i="2"/>
  <c r="G579" i="2" s="1"/>
  <c r="E579" i="2"/>
  <c r="H564" i="2"/>
  <c r="I564" i="2" s="1"/>
  <c r="F564" i="2"/>
  <c r="G564" i="2" s="1"/>
  <c r="E564" i="2"/>
  <c r="H563" i="2"/>
  <c r="I563" i="2" s="1"/>
  <c r="F563" i="2"/>
  <c r="G563" i="2" s="1"/>
  <c r="E563" i="2"/>
  <c r="H562" i="2"/>
  <c r="I562" i="2" s="1"/>
  <c r="F562" i="2"/>
  <c r="G562" i="2" s="1"/>
  <c r="E562" i="2"/>
  <c r="H561" i="2"/>
  <c r="I561" i="2" s="1"/>
  <c r="F561" i="2"/>
  <c r="G561" i="2" s="1"/>
  <c r="E561" i="2"/>
  <c r="H560" i="2"/>
  <c r="I560" i="2" s="1"/>
  <c r="F560" i="2"/>
  <c r="G560" i="2" s="1"/>
  <c r="E560" i="2"/>
  <c r="H559" i="2"/>
  <c r="I559" i="2" s="1"/>
  <c r="F559" i="2"/>
  <c r="G559" i="2" s="1"/>
  <c r="E559" i="2"/>
  <c r="H558" i="2"/>
  <c r="I558" i="2" s="1"/>
  <c r="F558" i="2"/>
  <c r="G558" i="2" s="1"/>
  <c r="E558" i="2"/>
  <c r="H557" i="2"/>
  <c r="I557" i="2" s="1"/>
  <c r="F557" i="2"/>
  <c r="G557" i="2" s="1"/>
  <c r="E557" i="2"/>
  <c r="H556" i="2"/>
  <c r="I556" i="2" s="1"/>
  <c r="F556" i="2"/>
  <c r="G556" i="2" s="1"/>
  <c r="E556" i="2"/>
  <c r="H555" i="2"/>
  <c r="I555" i="2" s="1"/>
  <c r="F555" i="2"/>
  <c r="G555" i="2" s="1"/>
  <c r="E555" i="2"/>
  <c r="H554" i="2"/>
  <c r="I554" i="2" s="1"/>
  <c r="F554" i="2"/>
  <c r="G554" i="2" s="1"/>
  <c r="E554" i="2"/>
  <c r="H553" i="2"/>
  <c r="I553" i="2" s="1"/>
  <c r="F553" i="2"/>
  <c r="G553" i="2" s="1"/>
  <c r="E553" i="2"/>
  <c r="H552" i="2"/>
  <c r="I552" i="2" s="1"/>
  <c r="F552" i="2"/>
  <c r="G552" i="2" s="1"/>
  <c r="E552" i="2"/>
  <c r="H551" i="2"/>
  <c r="I551" i="2" s="1"/>
  <c r="F551" i="2"/>
  <c r="G551" i="2" s="1"/>
  <c r="E551" i="2"/>
  <c r="H550" i="2"/>
  <c r="F550" i="2"/>
  <c r="H549" i="2"/>
  <c r="I549" i="2" s="1"/>
  <c r="F549" i="2"/>
  <c r="G549" i="2" s="1"/>
  <c r="E549" i="2"/>
  <c r="H548" i="2"/>
  <c r="I548" i="2" s="1"/>
  <c r="F548" i="2"/>
  <c r="G548" i="2" s="1"/>
  <c r="E548" i="2"/>
  <c r="H547" i="2"/>
  <c r="I547" i="2" s="1"/>
  <c r="F547" i="2"/>
  <c r="G547" i="2" s="1"/>
  <c r="E547" i="2"/>
  <c r="H546" i="2"/>
  <c r="I546" i="2" s="1"/>
  <c r="F546" i="2"/>
  <c r="G546" i="2" s="1"/>
  <c r="E546" i="2"/>
  <c r="H545" i="2"/>
  <c r="I545" i="2" s="1"/>
  <c r="F545" i="2"/>
  <c r="G545" i="2" s="1"/>
  <c r="E545" i="2"/>
  <c r="H544" i="2"/>
  <c r="I544" i="2" s="1"/>
  <c r="F544" i="2"/>
  <c r="G544" i="2" s="1"/>
  <c r="E544" i="2"/>
  <c r="I542" i="2"/>
  <c r="G542" i="2"/>
  <c r="I541" i="2"/>
  <c r="G541" i="2"/>
  <c r="I540" i="2"/>
  <c r="G540" i="2"/>
  <c r="I539" i="2"/>
  <c r="G539" i="2"/>
  <c r="I538" i="2"/>
  <c r="G538" i="2"/>
  <c r="I537" i="2"/>
  <c r="G537" i="2"/>
  <c r="I536" i="2"/>
  <c r="G536" i="2"/>
  <c r="I535" i="2"/>
  <c r="G535" i="2"/>
  <c r="I534" i="2"/>
  <c r="G534" i="2"/>
  <c r="I533" i="2"/>
  <c r="G533" i="2"/>
  <c r="I532" i="2"/>
  <c r="G532" i="2"/>
  <c r="I531" i="2"/>
  <c r="G531" i="2"/>
  <c r="I530" i="2"/>
  <c r="G530" i="2"/>
  <c r="I529" i="2"/>
  <c r="G529" i="2"/>
  <c r="I528" i="2"/>
  <c r="G528" i="2"/>
  <c r="I527" i="2"/>
  <c r="G527" i="2"/>
  <c r="I526" i="2"/>
  <c r="G526" i="2"/>
  <c r="I525" i="2"/>
  <c r="G525" i="2"/>
  <c r="I524" i="2"/>
  <c r="G524" i="2"/>
  <c r="I523" i="2"/>
  <c r="G523" i="2"/>
  <c r="I522" i="2"/>
  <c r="G522" i="2"/>
  <c r="I521" i="2"/>
  <c r="G521" i="2"/>
  <c r="I520" i="2"/>
  <c r="G520" i="2"/>
  <c r="I519" i="2"/>
  <c r="G519" i="2"/>
  <c r="I517" i="2"/>
  <c r="G517" i="2"/>
  <c r="I516" i="2"/>
  <c r="G516" i="2"/>
  <c r="I515" i="2"/>
  <c r="G515" i="2"/>
  <c r="I514" i="2"/>
  <c r="G514" i="2"/>
  <c r="I513" i="2"/>
  <c r="G513" i="2"/>
  <c r="I512" i="2"/>
  <c r="G512" i="2"/>
  <c r="I511" i="2"/>
  <c r="G511" i="2"/>
  <c r="I510" i="2"/>
  <c r="G510" i="2"/>
  <c r="I509" i="2"/>
  <c r="G509" i="2"/>
  <c r="I508" i="2"/>
  <c r="G508" i="2"/>
  <c r="I507" i="2"/>
  <c r="G507" i="2"/>
  <c r="I506" i="2"/>
  <c r="G506" i="2"/>
  <c r="I505" i="2"/>
  <c r="G505" i="2"/>
  <c r="I504" i="2"/>
  <c r="G504" i="2"/>
  <c r="I503" i="2"/>
  <c r="G503" i="2"/>
  <c r="I502" i="2"/>
  <c r="G502" i="2"/>
  <c r="I501" i="2"/>
  <c r="G501" i="2"/>
  <c r="I500" i="2"/>
  <c r="G500" i="2"/>
  <c r="I499" i="2"/>
  <c r="G499" i="2"/>
  <c r="I498" i="2"/>
  <c r="G498" i="2"/>
  <c r="I497" i="2"/>
  <c r="G497" i="2"/>
  <c r="I496" i="2"/>
  <c r="G496" i="2"/>
  <c r="I495" i="2"/>
  <c r="G495" i="2"/>
  <c r="I494" i="2"/>
  <c r="G494" i="2"/>
  <c r="I493" i="2"/>
  <c r="G493" i="2"/>
  <c r="I492" i="2"/>
  <c r="G492" i="2"/>
  <c r="I491" i="2"/>
  <c r="G491" i="2"/>
  <c r="I490" i="2"/>
  <c r="G490" i="2"/>
  <c r="I489" i="2"/>
  <c r="G489" i="2"/>
  <c r="I488" i="2"/>
  <c r="G488" i="2"/>
  <c r="I487" i="2"/>
  <c r="G487" i="2"/>
  <c r="I486" i="2"/>
  <c r="G486" i="2"/>
  <c r="I485" i="2"/>
  <c r="G485" i="2"/>
  <c r="I484" i="2"/>
  <c r="G484" i="2"/>
  <c r="I483" i="2"/>
  <c r="G483" i="2"/>
  <c r="I482" i="2"/>
  <c r="G482" i="2"/>
  <c r="I481" i="2"/>
  <c r="G481" i="2"/>
  <c r="I480" i="2"/>
  <c r="G480" i="2"/>
  <c r="I479" i="2"/>
  <c r="G479" i="2"/>
  <c r="I478" i="2"/>
  <c r="G478" i="2"/>
  <c r="I477" i="2"/>
  <c r="G477" i="2"/>
  <c r="I476" i="2"/>
  <c r="G476" i="2"/>
  <c r="I475" i="2"/>
  <c r="G475" i="2"/>
  <c r="I474" i="2"/>
  <c r="G474" i="2"/>
  <c r="I473" i="2"/>
  <c r="G473" i="2"/>
  <c r="I472" i="2"/>
  <c r="G472" i="2"/>
  <c r="I471" i="2"/>
  <c r="G471" i="2"/>
  <c r="I470" i="2"/>
  <c r="G470" i="2"/>
  <c r="I469" i="2"/>
  <c r="G469" i="2"/>
  <c r="I467" i="2"/>
  <c r="G467" i="2"/>
  <c r="I466" i="2"/>
  <c r="G466" i="2"/>
  <c r="I465" i="2"/>
  <c r="G465" i="2"/>
  <c r="I464" i="2"/>
  <c r="G464" i="2"/>
  <c r="I463" i="2"/>
  <c r="G463" i="2"/>
  <c r="I462" i="2"/>
  <c r="G462" i="2"/>
  <c r="I461" i="2"/>
  <c r="G461" i="2"/>
  <c r="I460" i="2"/>
  <c r="G460" i="2"/>
  <c r="I459" i="2"/>
  <c r="G459" i="2"/>
  <c r="I458" i="2"/>
  <c r="G458" i="2"/>
  <c r="I457" i="2"/>
  <c r="G457" i="2"/>
  <c r="I456" i="2"/>
  <c r="G456" i="2"/>
  <c r="I455" i="2"/>
  <c r="G455" i="2"/>
  <c r="I454" i="2"/>
  <c r="G454" i="2"/>
  <c r="I453" i="2"/>
  <c r="G453" i="2"/>
  <c r="I452" i="2"/>
  <c r="G452" i="2"/>
  <c r="I451" i="2"/>
  <c r="G451" i="2"/>
  <c r="I450" i="2"/>
  <c r="G450" i="2"/>
  <c r="I449" i="2"/>
  <c r="G449" i="2"/>
  <c r="I448" i="2"/>
  <c r="G448" i="2"/>
  <c r="I447" i="2"/>
  <c r="G447" i="2"/>
  <c r="I446" i="2"/>
  <c r="G446" i="2"/>
  <c r="I445" i="2"/>
  <c r="G445" i="2"/>
  <c r="I444" i="2"/>
  <c r="G444" i="2"/>
  <c r="I443" i="2"/>
  <c r="G443" i="2"/>
  <c r="I442" i="2"/>
  <c r="G442" i="2"/>
  <c r="I439" i="2"/>
  <c r="G439" i="2"/>
  <c r="I438" i="2"/>
  <c r="G438" i="2"/>
  <c r="I437" i="2"/>
  <c r="G437" i="2"/>
  <c r="I436" i="2"/>
  <c r="G436" i="2"/>
  <c r="I434" i="2"/>
  <c r="G434" i="2"/>
  <c r="I433" i="2"/>
  <c r="G433" i="2"/>
  <c r="I432" i="2"/>
  <c r="G432" i="2"/>
  <c r="I431" i="2"/>
  <c r="G431" i="2"/>
  <c r="I430" i="2"/>
  <c r="G430" i="2"/>
  <c r="I428" i="2"/>
  <c r="G428" i="2"/>
  <c r="I427" i="2"/>
  <c r="G427" i="2"/>
  <c r="I426" i="2"/>
  <c r="G426" i="2"/>
  <c r="I425" i="2"/>
  <c r="G425" i="2"/>
  <c r="I424" i="2"/>
  <c r="G424" i="2"/>
  <c r="I423" i="2"/>
  <c r="G423" i="2"/>
  <c r="I422" i="2"/>
  <c r="G422" i="2"/>
  <c r="I421" i="2"/>
  <c r="G421" i="2"/>
  <c r="I420" i="2"/>
  <c r="G420" i="2"/>
  <c r="I419" i="2"/>
  <c r="G419" i="2"/>
  <c r="I418" i="2"/>
  <c r="G418" i="2"/>
  <c r="I417" i="2"/>
  <c r="G417" i="2"/>
  <c r="I415" i="2"/>
  <c r="G415" i="2"/>
  <c r="I413" i="2"/>
  <c r="G413" i="2"/>
  <c r="I412" i="2"/>
  <c r="G412" i="2"/>
  <c r="I411" i="2"/>
  <c r="G411" i="2"/>
  <c r="I410" i="2"/>
  <c r="G410" i="2"/>
  <c r="I409" i="2"/>
  <c r="G409" i="2"/>
  <c r="I406" i="2"/>
  <c r="G406" i="2"/>
  <c r="I405" i="2"/>
  <c r="G405" i="2"/>
  <c r="I404" i="2"/>
  <c r="G404" i="2"/>
  <c r="I403" i="2"/>
  <c r="G403" i="2"/>
  <c r="I402" i="2"/>
  <c r="G402" i="2"/>
  <c r="I401" i="2"/>
  <c r="G401" i="2"/>
  <c r="I400" i="2"/>
  <c r="G400" i="2"/>
  <c r="I399" i="2"/>
  <c r="G399" i="2"/>
  <c r="I398" i="2"/>
  <c r="G398" i="2"/>
  <c r="I396" i="2"/>
  <c r="G396" i="2"/>
  <c r="I395" i="2"/>
  <c r="G395" i="2"/>
  <c r="I394" i="2"/>
  <c r="G394" i="2"/>
  <c r="I393" i="2"/>
  <c r="G393" i="2"/>
  <c r="I392" i="2"/>
  <c r="G392" i="2"/>
  <c r="I391" i="2"/>
  <c r="G391" i="2"/>
  <c r="I390" i="2"/>
  <c r="G390" i="2"/>
  <c r="I389" i="2"/>
  <c r="G389" i="2"/>
  <c r="I388" i="2"/>
  <c r="G388" i="2"/>
  <c r="I387" i="2"/>
  <c r="G387" i="2"/>
  <c r="I386" i="2"/>
  <c r="G386" i="2"/>
  <c r="I385" i="2"/>
  <c r="G385" i="2"/>
  <c r="I384" i="2"/>
  <c r="G384" i="2"/>
  <c r="I383" i="2"/>
  <c r="G383" i="2"/>
  <c r="I382" i="2"/>
  <c r="G382" i="2"/>
  <c r="I381" i="2"/>
  <c r="G381" i="2"/>
  <c r="I380" i="2"/>
  <c r="G380" i="2"/>
  <c r="I379" i="2"/>
  <c r="G379" i="2"/>
  <c r="I378" i="2"/>
  <c r="G378" i="2"/>
  <c r="I377" i="2"/>
  <c r="G377" i="2"/>
  <c r="I376" i="2"/>
  <c r="G376" i="2"/>
  <c r="I375" i="2"/>
  <c r="G375" i="2"/>
  <c r="I374" i="2"/>
  <c r="G374" i="2"/>
  <c r="I373" i="2"/>
  <c r="G373" i="2"/>
  <c r="I372" i="2"/>
  <c r="G372" i="2"/>
  <c r="I371" i="2"/>
  <c r="G371" i="2"/>
  <c r="I370" i="2"/>
  <c r="G370" i="2"/>
  <c r="I369" i="2"/>
  <c r="G369" i="2"/>
  <c r="I367" i="2"/>
  <c r="G367" i="2"/>
  <c r="I366" i="2"/>
  <c r="G366" i="2"/>
  <c r="I365" i="2"/>
  <c r="G365" i="2"/>
  <c r="I364" i="2"/>
  <c r="G364" i="2"/>
  <c r="I363" i="2"/>
  <c r="G363" i="2"/>
  <c r="I362" i="2"/>
  <c r="G362" i="2"/>
  <c r="I361" i="2"/>
  <c r="G361" i="2"/>
  <c r="I360" i="2"/>
  <c r="G360" i="2"/>
  <c r="I358" i="2"/>
  <c r="G358" i="2"/>
  <c r="I357" i="2"/>
  <c r="G357" i="2"/>
  <c r="I356" i="2"/>
  <c r="G356" i="2"/>
  <c r="I355" i="2"/>
  <c r="G355" i="2"/>
  <c r="I354" i="2"/>
  <c r="G354" i="2"/>
  <c r="I353" i="2"/>
  <c r="G353" i="2"/>
  <c r="I352" i="2"/>
  <c r="G352" i="2"/>
  <c r="I351" i="2"/>
  <c r="G351" i="2"/>
  <c r="I350" i="2"/>
  <c r="G350" i="2"/>
  <c r="I349" i="2"/>
  <c r="G349" i="2"/>
  <c r="I348" i="2"/>
  <c r="G348" i="2"/>
  <c r="I347" i="2"/>
  <c r="G347" i="2"/>
  <c r="I346" i="2"/>
  <c r="G346" i="2"/>
  <c r="I344" i="2"/>
  <c r="G344" i="2"/>
  <c r="I342" i="2"/>
  <c r="G342" i="2"/>
  <c r="I341" i="2"/>
  <c r="G341" i="2"/>
  <c r="I340" i="2"/>
  <c r="G340" i="2"/>
  <c r="I339" i="2"/>
  <c r="G339" i="2"/>
  <c r="I338" i="2"/>
  <c r="G338" i="2"/>
  <c r="I337" i="2"/>
  <c r="G337" i="2"/>
  <c r="I336" i="2"/>
  <c r="G336" i="2"/>
  <c r="I335" i="2"/>
  <c r="G335" i="2"/>
  <c r="I334" i="2"/>
  <c r="G334" i="2"/>
  <c r="I333" i="2"/>
  <c r="G333" i="2"/>
  <c r="I332" i="2"/>
  <c r="G332" i="2"/>
  <c r="I331" i="2"/>
  <c r="G331" i="2"/>
  <c r="I330" i="2"/>
  <c r="G330" i="2"/>
  <c r="I329" i="2"/>
  <c r="G329" i="2"/>
  <c r="I328" i="2"/>
  <c r="G328" i="2"/>
  <c r="I327" i="2"/>
  <c r="G327" i="2"/>
  <c r="I326" i="2"/>
  <c r="G326" i="2"/>
  <c r="I325" i="2"/>
  <c r="G325" i="2"/>
  <c r="I324" i="2"/>
  <c r="G324" i="2"/>
  <c r="I323" i="2"/>
  <c r="G323" i="2"/>
  <c r="I322" i="2"/>
  <c r="G322" i="2"/>
  <c r="I321" i="2"/>
  <c r="G321" i="2"/>
  <c r="I320" i="2"/>
  <c r="G320" i="2"/>
  <c r="I319" i="2"/>
  <c r="G319" i="2"/>
  <c r="I318" i="2"/>
  <c r="G318" i="2"/>
  <c r="I317" i="2"/>
  <c r="G317" i="2"/>
  <c r="I316" i="2"/>
  <c r="G316" i="2"/>
  <c r="I315" i="2"/>
  <c r="G315" i="2"/>
  <c r="I314" i="2"/>
  <c r="G314" i="2"/>
  <c r="I312" i="2"/>
  <c r="G312" i="2"/>
  <c r="I311" i="2"/>
  <c r="G311" i="2"/>
  <c r="I310" i="2"/>
  <c r="G310" i="2"/>
  <c r="I309" i="2"/>
  <c r="G309" i="2"/>
  <c r="I308" i="2"/>
  <c r="G308" i="2"/>
  <c r="I307" i="2"/>
  <c r="G307" i="2"/>
  <c r="I306" i="2"/>
  <c r="G306" i="2"/>
  <c r="I305" i="2"/>
  <c r="G305" i="2"/>
  <c r="I304" i="2"/>
  <c r="G304" i="2"/>
  <c r="I303" i="2"/>
  <c r="G303" i="2"/>
  <c r="I302" i="2"/>
  <c r="G302" i="2"/>
  <c r="I301" i="2"/>
  <c r="G301" i="2"/>
  <c r="I300" i="2"/>
  <c r="G300" i="2"/>
  <c r="I299" i="2"/>
  <c r="G299" i="2"/>
  <c r="I298" i="2"/>
  <c r="G298" i="2"/>
  <c r="I297" i="2"/>
  <c r="G297" i="2"/>
  <c r="I296" i="2"/>
  <c r="G296" i="2"/>
  <c r="I295" i="2"/>
  <c r="G295" i="2"/>
  <c r="I294" i="2"/>
  <c r="G294" i="2"/>
  <c r="I293" i="2"/>
  <c r="G293" i="2"/>
  <c r="I292" i="2"/>
  <c r="G292" i="2"/>
  <c r="I291" i="2"/>
  <c r="G291" i="2"/>
  <c r="I290" i="2"/>
  <c r="G290" i="2"/>
  <c r="I289" i="2"/>
  <c r="G289" i="2"/>
  <c r="I288" i="2"/>
  <c r="G288" i="2"/>
  <c r="I287" i="2"/>
  <c r="G287" i="2"/>
  <c r="I286" i="2"/>
  <c r="G286" i="2"/>
  <c r="I285" i="2"/>
  <c r="G285" i="2"/>
  <c r="I284" i="2"/>
  <c r="G284" i="2"/>
  <c r="I283" i="2"/>
  <c r="G283" i="2"/>
  <c r="I282" i="2"/>
  <c r="G282" i="2"/>
  <c r="I280" i="2"/>
  <c r="G280" i="2"/>
  <c r="I279" i="2"/>
  <c r="G279" i="2"/>
  <c r="I278" i="2"/>
  <c r="G278" i="2"/>
  <c r="I277" i="2"/>
  <c r="G277" i="2"/>
  <c r="I276" i="2"/>
  <c r="G276" i="2"/>
  <c r="I275" i="2"/>
  <c r="G275" i="2"/>
  <c r="I274" i="2"/>
  <c r="G274" i="2"/>
  <c r="I273" i="2"/>
  <c r="G273" i="2"/>
  <c r="I272" i="2"/>
  <c r="G272" i="2"/>
  <c r="I271" i="2"/>
  <c r="G271" i="2"/>
  <c r="I270" i="2"/>
  <c r="G270" i="2"/>
  <c r="I269" i="2"/>
  <c r="G269" i="2"/>
  <c r="I268" i="2"/>
  <c r="G268" i="2"/>
  <c r="I267" i="2"/>
  <c r="G267" i="2"/>
  <c r="I266" i="2"/>
  <c r="G266" i="2"/>
  <c r="I265" i="2"/>
  <c r="G265" i="2"/>
  <c r="I264" i="2"/>
  <c r="G264" i="2"/>
  <c r="I263" i="2"/>
  <c r="G263" i="2"/>
  <c r="I262" i="2"/>
  <c r="G262" i="2"/>
  <c r="I261" i="2"/>
  <c r="G261" i="2"/>
  <c r="I260" i="2"/>
  <c r="G260" i="2"/>
  <c r="I259" i="2"/>
  <c r="G259" i="2"/>
  <c r="I258" i="2"/>
  <c r="G258" i="2"/>
  <c r="I257" i="2"/>
  <c r="G257" i="2"/>
  <c r="I256" i="2"/>
  <c r="G256" i="2"/>
  <c r="I255" i="2"/>
  <c r="G255" i="2"/>
  <c r="I254" i="2"/>
  <c r="G254" i="2"/>
  <c r="I253" i="2"/>
  <c r="G253" i="2"/>
  <c r="I252" i="2"/>
  <c r="G252" i="2"/>
  <c r="I251" i="2"/>
  <c r="G251" i="2"/>
  <c r="I250" i="2"/>
  <c r="G250" i="2"/>
  <c r="I249" i="2"/>
  <c r="G249" i="2"/>
  <c r="I248" i="2"/>
  <c r="G248" i="2"/>
  <c r="I247" i="2"/>
  <c r="G247" i="2"/>
  <c r="I246" i="2"/>
  <c r="G246" i="2"/>
  <c r="I245" i="2"/>
  <c r="G245" i="2"/>
  <c r="I243" i="2"/>
  <c r="G243" i="2"/>
  <c r="I242" i="2"/>
  <c r="G242" i="2"/>
  <c r="I241" i="2"/>
  <c r="G241" i="2"/>
  <c r="I240" i="2"/>
  <c r="G240" i="2"/>
  <c r="I239" i="2"/>
  <c r="G239" i="2"/>
  <c r="I238" i="2"/>
  <c r="G238" i="2"/>
  <c r="I237" i="2"/>
  <c r="G237" i="2"/>
  <c r="I236" i="2"/>
  <c r="G236" i="2"/>
  <c r="I235" i="2"/>
  <c r="G235" i="2"/>
  <c r="I234" i="2"/>
  <c r="G234" i="2"/>
  <c r="I233" i="2"/>
  <c r="G233" i="2"/>
  <c r="I232" i="2"/>
  <c r="G232" i="2"/>
  <c r="I231" i="2"/>
  <c r="G231" i="2"/>
  <c r="I230" i="2"/>
  <c r="G230" i="2"/>
  <c r="I229" i="2"/>
  <c r="G229" i="2"/>
  <c r="I228" i="2"/>
  <c r="G228" i="2"/>
  <c r="I227" i="2"/>
  <c r="G227" i="2"/>
  <c r="I226" i="2"/>
  <c r="G226" i="2"/>
  <c r="I225" i="2"/>
  <c r="G225" i="2"/>
  <c r="I224" i="2"/>
  <c r="G224" i="2"/>
  <c r="I223" i="2"/>
  <c r="G223" i="2"/>
  <c r="I222" i="2"/>
  <c r="G222" i="2"/>
  <c r="I221" i="2"/>
  <c r="G221" i="2"/>
  <c r="I220" i="2"/>
  <c r="G220" i="2"/>
  <c r="I219" i="2"/>
  <c r="G219" i="2"/>
  <c r="I218" i="2"/>
  <c r="G218" i="2"/>
  <c r="I217" i="2"/>
  <c r="G217" i="2"/>
  <c r="I216" i="2"/>
  <c r="G216" i="2"/>
  <c r="I215" i="2"/>
  <c r="G215" i="2"/>
  <c r="I214" i="2"/>
  <c r="G214" i="2"/>
  <c r="I213" i="2"/>
  <c r="G213" i="2"/>
  <c r="I211" i="2"/>
  <c r="G211" i="2"/>
  <c r="I210" i="2"/>
  <c r="G210" i="2"/>
  <c r="I209" i="2"/>
  <c r="G209" i="2"/>
  <c r="I208" i="2"/>
  <c r="G208" i="2"/>
  <c r="I207" i="2"/>
  <c r="G207" i="2"/>
  <c r="I206" i="2"/>
  <c r="G206" i="2"/>
  <c r="I205" i="2"/>
  <c r="G205" i="2"/>
  <c r="I204" i="2"/>
  <c r="G204" i="2"/>
  <c r="I203" i="2"/>
  <c r="G203" i="2"/>
  <c r="I202" i="2"/>
  <c r="G202" i="2"/>
  <c r="I201" i="2"/>
  <c r="G201" i="2"/>
  <c r="I200" i="2"/>
  <c r="G200" i="2"/>
  <c r="I199" i="2"/>
  <c r="G199" i="2"/>
  <c r="I198" i="2"/>
  <c r="G198" i="2"/>
  <c r="I197" i="2"/>
  <c r="G197" i="2"/>
  <c r="I196" i="2"/>
  <c r="G196" i="2"/>
  <c r="I195" i="2"/>
  <c r="G195" i="2"/>
  <c r="I194" i="2"/>
  <c r="G194" i="2"/>
  <c r="I193" i="2"/>
  <c r="G193" i="2"/>
  <c r="I192" i="2"/>
  <c r="G192" i="2"/>
  <c r="I191" i="2"/>
  <c r="G191" i="2"/>
  <c r="I190" i="2"/>
  <c r="G190" i="2"/>
  <c r="I189" i="2"/>
  <c r="G189" i="2"/>
  <c r="I188" i="2"/>
  <c r="G188" i="2"/>
  <c r="I187" i="2"/>
  <c r="G187" i="2"/>
  <c r="I186" i="2"/>
  <c r="G186" i="2"/>
  <c r="I185" i="2"/>
  <c r="G185" i="2"/>
  <c r="I184" i="2"/>
  <c r="G184" i="2"/>
  <c r="I183" i="2"/>
  <c r="G183" i="2"/>
  <c r="I182" i="2"/>
  <c r="G182" i="2"/>
  <c r="I181" i="2"/>
  <c r="G181" i="2"/>
  <c r="I180" i="2"/>
  <c r="G180" i="2"/>
  <c r="I179" i="2"/>
  <c r="G179" i="2"/>
  <c r="I178" i="2"/>
  <c r="G178" i="2"/>
  <c r="I176" i="2"/>
  <c r="G176" i="2"/>
  <c r="I175" i="2"/>
  <c r="G175" i="2"/>
  <c r="I174" i="2"/>
  <c r="G174" i="2"/>
  <c r="I173" i="2"/>
  <c r="G173" i="2"/>
  <c r="I172" i="2"/>
  <c r="G172" i="2"/>
  <c r="I171" i="2"/>
  <c r="G171" i="2"/>
  <c r="I170" i="2"/>
  <c r="G170" i="2"/>
  <c r="I169" i="2"/>
  <c r="G169" i="2"/>
  <c r="I168" i="2"/>
  <c r="G168" i="2"/>
  <c r="I167" i="2"/>
  <c r="G167" i="2"/>
  <c r="I166" i="2"/>
  <c r="G166" i="2"/>
  <c r="I165" i="2"/>
  <c r="G165" i="2"/>
  <c r="I163" i="2"/>
  <c r="G163" i="2"/>
  <c r="I162" i="2"/>
  <c r="G162" i="2"/>
  <c r="I161" i="2"/>
  <c r="G161" i="2"/>
  <c r="I160" i="2"/>
  <c r="G160" i="2"/>
  <c r="I159" i="2"/>
  <c r="G159" i="2"/>
  <c r="I158" i="2"/>
  <c r="G158" i="2"/>
  <c r="I157" i="2"/>
  <c r="G157" i="2"/>
  <c r="I156" i="2"/>
  <c r="G156" i="2"/>
  <c r="I155" i="2"/>
  <c r="G155" i="2"/>
  <c r="I154" i="2"/>
  <c r="G154" i="2"/>
  <c r="I153" i="2"/>
  <c r="G153" i="2"/>
  <c r="I152" i="2"/>
  <c r="G152" i="2"/>
  <c r="I150" i="2"/>
  <c r="G150" i="2"/>
  <c r="I149" i="2"/>
  <c r="G149" i="2"/>
  <c r="I148" i="2"/>
  <c r="G148" i="2"/>
  <c r="I147" i="2"/>
  <c r="G147" i="2"/>
  <c r="I146" i="2"/>
  <c r="G146" i="2"/>
  <c r="I145" i="2"/>
  <c r="G145" i="2"/>
  <c r="I144" i="2"/>
  <c r="G144" i="2"/>
  <c r="I143" i="2"/>
  <c r="G143" i="2"/>
  <c r="I142" i="2"/>
  <c r="G142" i="2"/>
  <c r="I141" i="2"/>
  <c r="G141" i="2"/>
  <c r="I140" i="2"/>
  <c r="G140" i="2"/>
  <c r="I139" i="2"/>
  <c r="G139" i="2"/>
  <c r="I138" i="2"/>
  <c r="G138" i="2"/>
  <c r="I137" i="2"/>
  <c r="G137" i="2"/>
  <c r="I136" i="2"/>
  <c r="G136" i="2"/>
  <c r="I135" i="2"/>
  <c r="G135" i="2"/>
  <c r="I134" i="2"/>
  <c r="G134" i="2"/>
  <c r="I133" i="2"/>
  <c r="G133" i="2"/>
  <c r="I132" i="2"/>
  <c r="G132" i="2"/>
  <c r="I131" i="2"/>
  <c r="G131" i="2"/>
  <c r="I129" i="2"/>
  <c r="G129" i="2"/>
  <c r="I128" i="2"/>
  <c r="G128" i="2"/>
  <c r="I127" i="2"/>
  <c r="G127" i="2"/>
  <c r="I126" i="2"/>
  <c r="G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I119" i="2"/>
  <c r="G119" i="2"/>
  <c r="I118" i="2"/>
  <c r="G118" i="2"/>
  <c r="I117" i="2"/>
  <c r="G117" i="2"/>
  <c r="I111" i="2"/>
  <c r="G111" i="2"/>
  <c r="I110" i="2"/>
  <c r="G110" i="2"/>
  <c r="I109" i="2"/>
  <c r="G109" i="2"/>
  <c r="I108" i="2"/>
  <c r="G108" i="2"/>
  <c r="I107" i="2"/>
  <c r="G107" i="2"/>
  <c r="I106" i="2"/>
  <c r="G106" i="2"/>
  <c r="I105" i="2"/>
  <c r="G105" i="2"/>
  <c r="I104" i="2"/>
  <c r="G104" i="2"/>
  <c r="I103" i="2"/>
  <c r="G103" i="2"/>
  <c r="I102" i="2"/>
  <c r="G102" i="2"/>
  <c r="I101" i="2"/>
  <c r="G101" i="2"/>
  <c r="I100" i="2"/>
  <c r="G100" i="2"/>
  <c r="I99" i="2"/>
  <c r="G99" i="2"/>
  <c r="H94" i="2"/>
  <c r="I94" i="2" s="1"/>
  <c r="F94" i="2"/>
  <c r="G94" i="2" s="1"/>
  <c r="E94" i="2"/>
  <c r="H93" i="2"/>
  <c r="I93" i="2" s="1"/>
  <c r="F93" i="2"/>
  <c r="G93" i="2" s="1"/>
  <c r="E93" i="2"/>
  <c r="H92" i="2"/>
  <c r="I92" i="2" s="1"/>
  <c r="F92" i="2"/>
  <c r="G92" i="2" s="1"/>
  <c r="E92" i="2"/>
  <c r="H91" i="2"/>
  <c r="I91" i="2" s="1"/>
  <c r="F91" i="2"/>
  <c r="G91" i="2" s="1"/>
  <c r="E91" i="2"/>
  <c r="H90" i="2"/>
  <c r="I90" i="2" s="1"/>
  <c r="F90" i="2"/>
  <c r="G90" i="2" s="1"/>
  <c r="E90" i="2"/>
  <c r="H89" i="2"/>
  <c r="I89" i="2" s="1"/>
  <c r="F89" i="2"/>
  <c r="G89" i="2" s="1"/>
  <c r="E89" i="2"/>
  <c r="H84" i="2"/>
  <c r="F84" i="2"/>
  <c r="H83" i="2"/>
  <c r="F83" i="2"/>
  <c r="H82" i="2"/>
  <c r="F82" i="2"/>
  <c r="F81" i="2"/>
  <c r="H80" i="2"/>
  <c r="F80" i="2"/>
  <c r="I78" i="2"/>
  <c r="G78" i="2"/>
  <c r="I77" i="2"/>
  <c r="G77" i="2"/>
  <c r="I76" i="2"/>
  <c r="G76" i="2"/>
  <c r="I75" i="2"/>
  <c r="G75" i="2"/>
  <c r="I58" i="2"/>
  <c r="G58" i="2"/>
  <c r="I56" i="2"/>
  <c r="G56" i="2"/>
  <c r="I39" i="2"/>
  <c r="G39" i="2"/>
  <c r="E39" i="2"/>
  <c r="H38" i="2"/>
  <c r="I38" i="2" s="1"/>
  <c r="F38" i="2"/>
  <c r="G38" i="2" s="1"/>
  <c r="H37" i="2"/>
  <c r="I37" i="2" s="1"/>
  <c r="F37" i="2"/>
  <c r="G37" i="2" s="1"/>
  <c r="E37" i="2"/>
  <c r="H36" i="2"/>
  <c r="I36" i="2" s="1"/>
  <c r="F36" i="2"/>
  <c r="G36" i="2" s="1"/>
  <c r="E36" i="2"/>
  <c r="H35" i="2"/>
  <c r="I35" i="2" s="1"/>
  <c r="F35" i="2"/>
  <c r="G35" i="2" s="1"/>
  <c r="E35" i="2"/>
  <c r="I34" i="2"/>
  <c r="G34" i="2"/>
  <c r="E34" i="2"/>
  <c r="H33" i="2"/>
  <c r="I33" i="2" s="1"/>
  <c r="F33" i="2"/>
  <c r="G33" i="2" s="1"/>
  <c r="E33" i="2"/>
  <c r="H32" i="2"/>
  <c r="I32" i="2" s="1"/>
  <c r="F32" i="2"/>
  <c r="G32" i="2" s="1"/>
  <c r="E32" i="2"/>
  <c r="H31" i="2"/>
  <c r="I31" i="2" s="1"/>
  <c r="F31" i="2"/>
  <c r="G31" i="2" s="1"/>
  <c r="E31" i="2"/>
  <c r="H30" i="2"/>
  <c r="I30" i="2" s="1"/>
  <c r="F30" i="2"/>
  <c r="G30" i="2" s="1"/>
  <c r="E30" i="2"/>
  <c r="H29" i="2"/>
  <c r="I29" i="2" s="1"/>
  <c r="F29" i="2"/>
  <c r="G29" i="2" s="1"/>
  <c r="E29" i="2"/>
  <c r="H28" i="2"/>
  <c r="I28" i="2" s="1"/>
  <c r="F28" i="2"/>
  <c r="G28" i="2" s="1"/>
  <c r="E28" i="2"/>
  <c r="H27" i="2"/>
  <c r="I27" i="2" s="1"/>
  <c r="F27" i="2"/>
  <c r="G27" i="2" s="1"/>
  <c r="E27" i="2"/>
  <c r="H26" i="2"/>
  <c r="I26" i="2" s="1"/>
  <c r="F26" i="2"/>
  <c r="G26" i="2" s="1"/>
  <c r="E26" i="2"/>
  <c r="H25" i="2"/>
  <c r="I25" i="2" s="1"/>
  <c r="F25" i="2"/>
  <c r="G25" i="2" s="1"/>
  <c r="E25" i="2"/>
  <c r="I24" i="2"/>
  <c r="G24" i="2"/>
  <c r="E24" i="2"/>
  <c r="H23" i="2"/>
  <c r="I23" i="2" s="1"/>
  <c r="F23" i="2"/>
  <c r="G23" i="2" s="1"/>
  <c r="E23" i="2"/>
  <c r="H22" i="2"/>
  <c r="I22" i="2" s="1"/>
  <c r="F22" i="2"/>
  <c r="G22" i="2" s="1"/>
  <c r="E22" i="2"/>
  <c r="H21" i="2"/>
  <c r="I21" i="2" s="1"/>
  <c r="F21" i="2"/>
  <c r="G21" i="2" s="1"/>
  <c r="E21" i="2"/>
  <c r="H20" i="2"/>
  <c r="I20" i="2" s="1"/>
  <c r="F20" i="2"/>
  <c r="G20" i="2" s="1"/>
  <c r="E20" i="2"/>
  <c r="H19" i="2"/>
  <c r="I19" i="2" s="1"/>
  <c r="F19" i="2"/>
  <c r="G19" i="2" s="1"/>
  <c r="E19" i="2"/>
  <c r="H18" i="2"/>
  <c r="I18" i="2" s="1"/>
  <c r="F18" i="2"/>
  <c r="G18" i="2" s="1"/>
  <c r="E18" i="2"/>
  <c r="H17" i="2"/>
  <c r="I17" i="2" s="1"/>
  <c r="F17" i="2"/>
  <c r="G17" i="2" s="1"/>
  <c r="E17" i="2"/>
  <c r="H16" i="2"/>
  <c r="I16" i="2" s="1"/>
  <c r="F16" i="2"/>
  <c r="G16" i="2" s="1"/>
  <c r="E16" i="2"/>
  <c r="H15" i="2"/>
  <c r="I15" i="2" s="1"/>
  <c r="F15" i="2"/>
  <c r="G15" i="2" s="1"/>
  <c r="E15" i="2"/>
  <c r="H14" i="2"/>
  <c r="I14" i="2" s="1"/>
  <c r="F14" i="2"/>
  <c r="G14" i="2" s="1"/>
  <c r="E14" i="2"/>
  <c r="H13" i="2"/>
  <c r="I13" i="2" s="1"/>
  <c r="F13" i="2"/>
  <c r="G13" i="2" s="1"/>
  <c r="E13" i="2"/>
  <c r="H12" i="2"/>
  <c r="I12" i="2" s="1"/>
  <c r="F12" i="2"/>
  <c r="G12" i="2" s="1"/>
  <c r="E12" i="2"/>
  <c r="H11" i="2"/>
  <c r="I11" i="2" s="1"/>
  <c r="F11" i="2"/>
  <c r="G11" i="2" s="1"/>
  <c r="E11" i="2"/>
  <c r="H10" i="2"/>
  <c r="I10" i="2" s="1"/>
  <c r="F10" i="2"/>
  <c r="G10" i="2" s="1"/>
  <c r="E10" i="2"/>
  <c r="H9" i="2"/>
  <c r="I9" i="2" s="1"/>
  <c r="F9" i="2"/>
  <c r="G9" i="2" s="1"/>
  <c r="E9" i="2"/>
  <c r="H8" i="2"/>
  <c r="I8" i="2" s="1"/>
  <c r="F8" i="2"/>
  <c r="G8" i="2" s="1"/>
  <c r="E8" i="2"/>
  <c r="H7" i="2"/>
  <c r="I7" i="2" s="1"/>
  <c r="F7" i="2"/>
  <c r="G7" i="2" s="1"/>
  <c r="E7" i="2"/>
  <c r="H6" i="2"/>
  <c r="I6" i="2" s="1"/>
  <c r="F6" i="2"/>
  <c r="G6" i="2" s="1"/>
  <c r="E6" i="2"/>
  <c r="D9" i="3" l="1"/>
  <c r="E9" i="3" s="1"/>
  <c r="D12" i="2"/>
  <c r="D17" i="3"/>
  <c r="E17" i="3" s="1"/>
  <c r="D20" i="2"/>
  <c r="D21" i="3"/>
  <c r="E21" i="3" s="1"/>
  <c r="D24" i="2"/>
  <c r="D29" i="3"/>
  <c r="E29" i="3" s="1"/>
  <c r="D32" i="2"/>
  <c r="D550" i="3"/>
  <c r="E550" i="3" s="1"/>
  <c r="D555" i="2"/>
  <c r="D558" i="3"/>
  <c r="E558" i="3" s="1"/>
  <c r="D563" i="2"/>
  <c r="D580" i="3"/>
  <c r="E580" i="3" s="1"/>
  <c r="D585" i="2"/>
  <c r="D588" i="3"/>
  <c r="E588" i="3" s="1"/>
  <c r="D593" i="2"/>
  <c r="D596" i="3"/>
  <c r="E596" i="3" s="1"/>
  <c r="D601" i="2"/>
  <c r="D600" i="3"/>
  <c r="E600" i="3" s="1"/>
  <c r="D605" i="2"/>
  <c r="D610" i="3"/>
  <c r="E610" i="3" s="1"/>
  <c r="D615" i="2"/>
  <c r="D618" i="3"/>
  <c r="E618" i="3" s="1"/>
  <c r="D623" i="2"/>
  <c r="D630" i="3"/>
  <c r="E630" i="3" s="1"/>
  <c r="D635" i="2"/>
  <c r="D638" i="3"/>
  <c r="E638" i="3" s="1"/>
  <c r="D643" i="2"/>
  <c r="D647" i="3"/>
  <c r="E647" i="3" s="1"/>
  <c r="D652" i="2"/>
  <c r="D656" i="3"/>
  <c r="E656" i="3" s="1"/>
  <c r="D661" i="2"/>
  <c r="D668" i="3"/>
  <c r="E668" i="3" s="1"/>
  <c r="D673" i="2"/>
  <c r="D676" i="3"/>
  <c r="E676" i="3" s="1"/>
  <c r="D681" i="2"/>
  <c r="D686" i="3"/>
  <c r="E686" i="3" s="1"/>
  <c r="D691" i="2"/>
  <c r="D690" i="3"/>
  <c r="E690" i="3" s="1"/>
  <c r="D695" i="2"/>
  <c r="D707" i="3"/>
  <c r="E707" i="3" s="1"/>
  <c r="D712" i="2"/>
  <c r="D714" i="3"/>
  <c r="E714" i="3" s="1"/>
  <c r="D719" i="2"/>
  <c r="I728" i="2"/>
  <c r="D728" i="2"/>
  <c r="D775" i="3"/>
  <c r="E775" i="3" s="1"/>
  <c r="D749" i="2"/>
  <c r="D985" i="3"/>
  <c r="E985" i="3" s="1"/>
  <c r="D960" i="2"/>
  <c r="D993" i="3"/>
  <c r="E993" i="3" s="1"/>
  <c r="D968" i="2"/>
  <c r="D997" i="3"/>
  <c r="E997" i="3" s="1"/>
  <c r="D972" i="2"/>
  <c r="D1001" i="3"/>
  <c r="E1001" i="3" s="1"/>
  <c r="D976" i="2"/>
  <c r="D8" i="3"/>
  <c r="E8" i="3" s="1"/>
  <c r="D11" i="2"/>
  <c r="D12" i="3"/>
  <c r="E12" i="3" s="1"/>
  <c r="D15" i="2"/>
  <c r="D24" i="3"/>
  <c r="E24" i="3" s="1"/>
  <c r="D27" i="2"/>
  <c r="D28" i="3"/>
  <c r="E28" i="3" s="1"/>
  <c r="D31" i="2"/>
  <c r="D32" i="3"/>
  <c r="E32" i="3" s="1"/>
  <c r="D35" i="2"/>
  <c r="D87" i="3"/>
  <c r="E87" i="3" s="1"/>
  <c r="D92" i="2"/>
  <c r="D542" i="3"/>
  <c r="E542" i="3" s="1"/>
  <c r="D547" i="2"/>
  <c r="D553" i="3"/>
  <c r="E553" i="3" s="1"/>
  <c r="D558" i="2"/>
  <c r="D575" i="3"/>
  <c r="E575" i="3" s="1"/>
  <c r="D580" i="2"/>
  <c r="D583" i="3"/>
  <c r="E583" i="3" s="1"/>
  <c r="D588" i="2"/>
  <c r="D591" i="3"/>
  <c r="E591" i="3" s="1"/>
  <c r="D596" i="2"/>
  <c r="D599" i="3"/>
  <c r="E599" i="3" s="1"/>
  <c r="D604" i="2"/>
  <c r="D607" i="3"/>
  <c r="E607" i="3" s="1"/>
  <c r="D612" i="2"/>
  <c r="D617" i="3"/>
  <c r="E617" i="3" s="1"/>
  <c r="D622" i="2"/>
  <c r="D625" i="3"/>
  <c r="E625" i="3" s="1"/>
  <c r="D630" i="2"/>
  <c r="D633" i="3"/>
  <c r="E633" i="3" s="1"/>
  <c r="D638" i="2"/>
  <c r="D641" i="3"/>
  <c r="E641" i="3" s="1"/>
  <c r="D646" i="2"/>
  <c r="D651" i="3"/>
  <c r="E651" i="3" s="1"/>
  <c r="D656" i="2"/>
  <c r="D659" i="3"/>
  <c r="E659" i="3" s="1"/>
  <c r="D664" i="2"/>
  <c r="D667" i="3"/>
  <c r="E667" i="3" s="1"/>
  <c r="D672" i="2"/>
  <c r="D671" i="3"/>
  <c r="E671" i="3" s="1"/>
  <c r="D676" i="2"/>
  <c r="D680" i="3"/>
  <c r="E680" i="3" s="1"/>
  <c r="D685" i="2"/>
  <c r="D689" i="3"/>
  <c r="E689" i="3" s="1"/>
  <c r="D694" i="2"/>
  <c r="D697" i="3"/>
  <c r="E697" i="3" s="1"/>
  <c r="D702" i="2"/>
  <c r="D701" i="3"/>
  <c r="E701" i="3" s="1"/>
  <c r="D706" i="2"/>
  <c r="I731" i="2"/>
  <c r="D731" i="2"/>
  <c r="D774" i="3"/>
  <c r="E774" i="3" s="1"/>
  <c r="D748" i="2"/>
  <c r="D992" i="3"/>
  <c r="E992" i="3" s="1"/>
  <c r="D967" i="2"/>
  <c r="D1000" i="3"/>
  <c r="E1000" i="3" s="1"/>
  <c r="D975" i="2"/>
  <c r="D3" i="3"/>
  <c r="E3" i="3" s="1"/>
  <c r="D6" i="2"/>
  <c r="D7" i="3"/>
  <c r="E7" i="3" s="1"/>
  <c r="D10" i="2"/>
  <c r="D11" i="3"/>
  <c r="E11" i="3" s="1"/>
  <c r="D14" i="2"/>
  <c r="D15" i="3"/>
  <c r="E15" i="3" s="1"/>
  <c r="D18" i="2"/>
  <c r="D19" i="3"/>
  <c r="E19" i="3" s="1"/>
  <c r="D22" i="2"/>
  <c r="D23" i="3"/>
  <c r="E23" i="3" s="1"/>
  <c r="D26" i="2"/>
  <c r="D27" i="3"/>
  <c r="E27" i="3" s="1"/>
  <c r="D30" i="2"/>
  <c r="D31" i="3"/>
  <c r="E31" i="3" s="1"/>
  <c r="D34" i="2"/>
  <c r="D86" i="3"/>
  <c r="E86" i="3" s="1"/>
  <c r="D91" i="2"/>
  <c r="D541" i="3"/>
  <c r="E541" i="3" s="1"/>
  <c r="D546" i="2"/>
  <c r="D548" i="3"/>
  <c r="E548" i="3" s="1"/>
  <c r="D553" i="2"/>
  <c r="D552" i="3"/>
  <c r="E552" i="3" s="1"/>
  <c r="D557" i="2"/>
  <c r="D556" i="3"/>
  <c r="E556" i="3" s="1"/>
  <c r="D561" i="2"/>
  <c r="D574" i="3"/>
  <c r="E574" i="3" s="1"/>
  <c r="D579" i="2"/>
  <c r="D582" i="3"/>
  <c r="E582" i="3" s="1"/>
  <c r="D587" i="2"/>
  <c r="D586" i="3"/>
  <c r="E586" i="3" s="1"/>
  <c r="D591" i="2"/>
  <c r="D590" i="3"/>
  <c r="E590" i="3" s="1"/>
  <c r="D595" i="2"/>
  <c r="D594" i="3"/>
  <c r="E594" i="3" s="1"/>
  <c r="D599" i="2"/>
  <c r="D598" i="3"/>
  <c r="E598" i="3" s="1"/>
  <c r="D603" i="2"/>
  <c r="D602" i="3"/>
  <c r="E602" i="3" s="1"/>
  <c r="D607" i="2"/>
  <c r="D606" i="3"/>
  <c r="E606" i="3" s="1"/>
  <c r="D611" i="2"/>
  <c r="D612" i="3"/>
  <c r="E612" i="3" s="1"/>
  <c r="D617" i="2"/>
  <c r="D616" i="3"/>
  <c r="E616" i="3" s="1"/>
  <c r="D621" i="2"/>
  <c r="D620" i="3"/>
  <c r="E620" i="3" s="1"/>
  <c r="D625" i="2"/>
  <c r="D624" i="3"/>
  <c r="E624" i="3" s="1"/>
  <c r="D629" i="2"/>
  <c r="D628" i="3"/>
  <c r="E628" i="3" s="1"/>
  <c r="D633" i="2"/>
  <c r="D632" i="3"/>
  <c r="E632" i="3" s="1"/>
  <c r="D637" i="2"/>
  <c r="D636" i="3"/>
  <c r="E636" i="3" s="1"/>
  <c r="D641" i="2"/>
  <c r="D640" i="3"/>
  <c r="E640" i="3" s="1"/>
  <c r="D645" i="2"/>
  <c r="D644" i="3"/>
  <c r="E644" i="3" s="1"/>
  <c r="D649" i="2"/>
  <c r="D650" i="3"/>
  <c r="E650" i="3" s="1"/>
  <c r="D655" i="2"/>
  <c r="D654" i="3"/>
  <c r="E654" i="3" s="1"/>
  <c r="D659" i="2"/>
  <c r="D658" i="3"/>
  <c r="E658" i="3" s="1"/>
  <c r="D663" i="2"/>
  <c r="D662" i="3"/>
  <c r="E662" i="3" s="1"/>
  <c r="D667" i="2"/>
  <c r="D666" i="3"/>
  <c r="E666" i="3" s="1"/>
  <c r="D671" i="2"/>
  <c r="D670" i="3"/>
  <c r="E670" i="3" s="1"/>
  <c r="D675" i="2"/>
  <c r="D674" i="3"/>
  <c r="E674" i="3" s="1"/>
  <c r="D679" i="2"/>
  <c r="D679" i="3"/>
  <c r="E679" i="3" s="1"/>
  <c r="D684" i="2"/>
  <c r="D684" i="3"/>
  <c r="E684" i="3" s="1"/>
  <c r="D689" i="2"/>
  <c r="D688" i="3"/>
  <c r="E688" i="3" s="1"/>
  <c r="D693" i="2"/>
  <c r="D692" i="3"/>
  <c r="E692" i="3" s="1"/>
  <c r="D697" i="2"/>
  <c r="D700" i="3"/>
  <c r="E700" i="3" s="1"/>
  <c r="D705" i="2"/>
  <c r="D704" i="3"/>
  <c r="E704" i="3" s="1"/>
  <c r="D709" i="2"/>
  <c r="D710" i="3"/>
  <c r="E710" i="3" s="1"/>
  <c r="D715" i="2"/>
  <c r="D716" i="3"/>
  <c r="E716" i="3" s="1"/>
  <c r="D721" i="2"/>
  <c r="I730" i="2"/>
  <c r="D730" i="2"/>
  <c r="D773" i="3"/>
  <c r="E773" i="3" s="1"/>
  <c r="D747" i="2"/>
  <c r="D781" i="3"/>
  <c r="E781" i="3" s="1"/>
  <c r="D755" i="2"/>
  <c r="D983" i="3"/>
  <c r="E983" i="3" s="1"/>
  <c r="D958" i="2"/>
  <c r="D987" i="3"/>
  <c r="E987" i="3" s="1"/>
  <c r="D962" i="2"/>
  <c r="D991" i="3"/>
  <c r="E991" i="3" s="1"/>
  <c r="D966" i="2"/>
  <c r="D995" i="3"/>
  <c r="E995" i="3" s="1"/>
  <c r="D970" i="2"/>
  <c r="D999" i="3"/>
  <c r="E999" i="3" s="1"/>
  <c r="D974" i="2"/>
  <c r="D5" i="3"/>
  <c r="E5" i="3" s="1"/>
  <c r="D8" i="2"/>
  <c r="D13" i="3"/>
  <c r="E13" i="3" s="1"/>
  <c r="D16" i="2"/>
  <c r="D25" i="3"/>
  <c r="E25" i="3" s="1"/>
  <c r="D28" i="2"/>
  <c r="D33" i="3"/>
  <c r="E33" i="3" s="1"/>
  <c r="D36" i="2"/>
  <c r="D36" i="3"/>
  <c r="E36" i="3" s="1"/>
  <c r="D39" i="2"/>
  <c r="D84" i="3"/>
  <c r="E84" i="3" s="1"/>
  <c r="D89" i="2"/>
  <c r="D88" i="3"/>
  <c r="E88" i="3" s="1"/>
  <c r="D93" i="2"/>
  <c r="D539" i="3"/>
  <c r="E539" i="3" s="1"/>
  <c r="D544" i="2"/>
  <c r="D543" i="3"/>
  <c r="E543" i="3" s="1"/>
  <c r="D548" i="2"/>
  <c r="D546" i="3"/>
  <c r="E546" i="3" s="1"/>
  <c r="D551" i="2"/>
  <c r="D554" i="3"/>
  <c r="E554" i="3" s="1"/>
  <c r="D559" i="2"/>
  <c r="D576" i="3"/>
  <c r="E576" i="3" s="1"/>
  <c r="D581" i="2"/>
  <c r="D584" i="3"/>
  <c r="E584" i="3" s="1"/>
  <c r="D589" i="2"/>
  <c r="D592" i="3"/>
  <c r="E592" i="3" s="1"/>
  <c r="D597" i="2"/>
  <c r="D604" i="3"/>
  <c r="E604" i="3" s="1"/>
  <c r="D609" i="2"/>
  <c r="D614" i="3"/>
  <c r="E614" i="3" s="1"/>
  <c r="D619" i="2"/>
  <c r="D622" i="3"/>
  <c r="E622" i="3" s="1"/>
  <c r="D627" i="2"/>
  <c r="D626" i="3"/>
  <c r="E626" i="3" s="1"/>
  <c r="D631" i="2"/>
  <c r="D634" i="3"/>
  <c r="E634" i="3" s="1"/>
  <c r="D639" i="2"/>
  <c r="D642" i="3"/>
  <c r="E642" i="3" s="1"/>
  <c r="D647" i="2"/>
  <c r="D652" i="3"/>
  <c r="E652" i="3" s="1"/>
  <c r="D657" i="2"/>
  <c r="D660" i="3"/>
  <c r="E660" i="3" s="1"/>
  <c r="D665" i="2"/>
  <c r="D672" i="3"/>
  <c r="E672" i="3" s="1"/>
  <c r="D677" i="2"/>
  <c r="D682" i="3"/>
  <c r="E682" i="3" s="1"/>
  <c r="D687" i="2"/>
  <c r="D694" i="3"/>
  <c r="E694" i="3" s="1"/>
  <c r="D699" i="2"/>
  <c r="D702" i="3"/>
  <c r="E702" i="3" s="1"/>
  <c r="D707" i="2"/>
  <c r="D712" i="3"/>
  <c r="E712" i="3" s="1"/>
  <c r="D717" i="2"/>
  <c r="D718" i="3"/>
  <c r="E718" i="3" s="1"/>
  <c r="D723" i="2"/>
  <c r="D779" i="3"/>
  <c r="E779" i="3" s="1"/>
  <c r="D753" i="2"/>
  <c r="D989" i="3"/>
  <c r="E989" i="3" s="1"/>
  <c r="D964" i="2"/>
  <c r="D4" i="3"/>
  <c r="E4" i="3" s="1"/>
  <c r="D7" i="2"/>
  <c r="D16" i="3"/>
  <c r="E16" i="3" s="1"/>
  <c r="D19" i="2"/>
  <c r="D20" i="3"/>
  <c r="E20" i="3" s="1"/>
  <c r="D23" i="2"/>
  <c r="D549" i="3"/>
  <c r="E549" i="3" s="1"/>
  <c r="D554" i="2"/>
  <c r="D557" i="3"/>
  <c r="E557" i="3" s="1"/>
  <c r="D562" i="2"/>
  <c r="D579" i="3"/>
  <c r="E579" i="3" s="1"/>
  <c r="D584" i="2"/>
  <c r="D587" i="3"/>
  <c r="E587" i="3" s="1"/>
  <c r="D592" i="2"/>
  <c r="D595" i="3"/>
  <c r="E595" i="3" s="1"/>
  <c r="D600" i="2"/>
  <c r="D603" i="3"/>
  <c r="E603" i="3" s="1"/>
  <c r="D608" i="2"/>
  <c r="D621" i="3"/>
  <c r="E621" i="3" s="1"/>
  <c r="D626" i="2"/>
  <c r="D629" i="3"/>
  <c r="E629" i="3" s="1"/>
  <c r="D634" i="2"/>
  <c r="D637" i="3"/>
  <c r="E637" i="3" s="1"/>
  <c r="D642" i="2"/>
  <c r="D646" i="3"/>
  <c r="E646" i="3" s="1"/>
  <c r="D651" i="2"/>
  <c r="D655" i="3"/>
  <c r="E655" i="3" s="1"/>
  <c r="D660" i="2"/>
  <c r="D663" i="3"/>
  <c r="E663" i="3" s="1"/>
  <c r="D668" i="2"/>
  <c r="D675" i="3"/>
  <c r="E675" i="3" s="1"/>
  <c r="D680" i="2"/>
  <c r="D685" i="3"/>
  <c r="E685" i="3" s="1"/>
  <c r="D690" i="2"/>
  <c r="D693" i="3"/>
  <c r="E693" i="3" s="1"/>
  <c r="D698" i="2"/>
  <c r="D706" i="3"/>
  <c r="E706" i="3" s="1"/>
  <c r="D711" i="2"/>
  <c r="D711" i="3"/>
  <c r="E711" i="3" s="1"/>
  <c r="D716" i="2"/>
  <c r="D717" i="3"/>
  <c r="E717" i="3" s="1"/>
  <c r="D722" i="2"/>
  <c r="D984" i="3"/>
  <c r="E984" i="3" s="1"/>
  <c r="D959" i="2"/>
  <c r="D988" i="3"/>
  <c r="E988" i="3" s="1"/>
  <c r="D963" i="2"/>
  <c r="D996" i="3"/>
  <c r="E996" i="3" s="1"/>
  <c r="D971" i="2"/>
  <c r="D6" i="3"/>
  <c r="E6" i="3" s="1"/>
  <c r="D9" i="2"/>
  <c r="D10" i="3"/>
  <c r="E10" i="3" s="1"/>
  <c r="D13" i="2"/>
  <c r="D14" i="3"/>
  <c r="E14" i="3" s="1"/>
  <c r="D17" i="2"/>
  <c r="D18" i="3"/>
  <c r="E18" i="3" s="1"/>
  <c r="D21" i="2"/>
  <c r="D22" i="3"/>
  <c r="E22" i="3" s="1"/>
  <c r="D25" i="2"/>
  <c r="D26" i="3"/>
  <c r="E26" i="3" s="1"/>
  <c r="D29" i="2"/>
  <c r="D30" i="3"/>
  <c r="E30" i="3" s="1"/>
  <c r="D33" i="2"/>
  <c r="D34" i="3"/>
  <c r="E34" i="3" s="1"/>
  <c r="D37" i="2"/>
  <c r="D85" i="3"/>
  <c r="E85" i="3" s="1"/>
  <c r="D90" i="2"/>
  <c r="D89" i="3"/>
  <c r="E89" i="3" s="1"/>
  <c r="D94" i="2"/>
  <c r="D540" i="3"/>
  <c r="E540" i="3" s="1"/>
  <c r="D545" i="2"/>
  <c r="D547" i="3"/>
  <c r="E547" i="3" s="1"/>
  <c r="D552" i="2"/>
  <c r="D551" i="3"/>
  <c r="E551" i="3" s="1"/>
  <c r="D556" i="2"/>
  <c r="D555" i="3"/>
  <c r="E555" i="3" s="1"/>
  <c r="D560" i="2"/>
  <c r="D559" i="3"/>
  <c r="E559" i="3" s="1"/>
  <c r="D564" i="2"/>
  <c r="D577" i="3"/>
  <c r="E577" i="3" s="1"/>
  <c r="D582" i="2"/>
  <c r="D581" i="3"/>
  <c r="E581" i="3" s="1"/>
  <c r="D586" i="2"/>
  <c r="D585" i="3"/>
  <c r="E585" i="3" s="1"/>
  <c r="D590" i="2"/>
  <c r="D589" i="3"/>
  <c r="E589" i="3" s="1"/>
  <c r="D594" i="2"/>
  <c r="D593" i="3"/>
  <c r="E593" i="3" s="1"/>
  <c r="D598" i="2"/>
  <c r="D597" i="3"/>
  <c r="E597" i="3" s="1"/>
  <c r="D602" i="2"/>
  <c r="D601" i="3"/>
  <c r="E601" i="3" s="1"/>
  <c r="D606" i="2"/>
  <c r="D605" i="3"/>
  <c r="E605" i="3" s="1"/>
  <c r="D610" i="2"/>
  <c r="D611" i="3"/>
  <c r="E611" i="3" s="1"/>
  <c r="D616" i="2"/>
  <c r="D615" i="3"/>
  <c r="E615" i="3" s="1"/>
  <c r="D620" i="2"/>
  <c r="D619" i="3"/>
  <c r="E619" i="3" s="1"/>
  <c r="D624" i="2"/>
  <c r="D623" i="3"/>
  <c r="E623" i="3" s="1"/>
  <c r="D628" i="2"/>
  <c r="D627" i="3"/>
  <c r="E627" i="3" s="1"/>
  <c r="D632" i="2"/>
  <c r="D631" i="3"/>
  <c r="E631" i="3" s="1"/>
  <c r="D636" i="2"/>
  <c r="D635" i="3"/>
  <c r="E635" i="3" s="1"/>
  <c r="D640" i="2"/>
  <c r="D639" i="3"/>
  <c r="E639" i="3" s="1"/>
  <c r="D644" i="2"/>
  <c r="D643" i="3"/>
  <c r="E643" i="3" s="1"/>
  <c r="D648" i="2"/>
  <c r="D648" i="3"/>
  <c r="E648" i="3" s="1"/>
  <c r="D653" i="2"/>
  <c r="D653" i="3"/>
  <c r="E653" i="3" s="1"/>
  <c r="D658" i="2"/>
  <c r="D657" i="3"/>
  <c r="E657" i="3" s="1"/>
  <c r="D662" i="2"/>
  <c r="D661" i="3"/>
  <c r="E661" i="3" s="1"/>
  <c r="D666" i="2"/>
  <c r="D665" i="3"/>
  <c r="E665" i="3" s="1"/>
  <c r="D670" i="2"/>
  <c r="D669" i="3"/>
  <c r="E669" i="3" s="1"/>
  <c r="D674" i="2"/>
  <c r="D673" i="3"/>
  <c r="E673" i="3" s="1"/>
  <c r="D678" i="2"/>
  <c r="D678" i="3"/>
  <c r="E678" i="3" s="1"/>
  <c r="D683" i="2"/>
  <c r="D683" i="3"/>
  <c r="E683" i="3" s="1"/>
  <c r="D688" i="2"/>
  <c r="D687" i="3"/>
  <c r="E687" i="3" s="1"/>
  <c r="D692" i="2"/>
  <c r="D691" i="3"/>
  <c r="E691" i="3" s="1"/>
  <c r="D696" i="2"/>
  <c r="D695" i="3"/>
  <c r="E695" i="3" s="1"/>
  <c r="D700" i="2"/>
  <c r="D699" i="3"/>
  <c r="E699" i="3" s="1"/>
  <c r="D704" i="2"/>
  <c r="D703" i="3"/>
  <c r="E703" i="3" s="1"/>
  <c r="D708" i="2"/>
  <c r="D708" i="3"/>
  <c r="E708" i="3" s="1"/>
  <c r="D713" i="2"/>
  <c r="D715" i="3"/>
  <c r="E715" i="3" s="1"/>
  <c r="D720" i="2"/>
  <c r="I725" i="2"/>
  <c r="D725" i="2"/>
  <c r="I733" i="2"/>
  <c r="D733" i="2"/>
  <c r="D776" i="3"/>
  <c r="E776" i="3" s="1"/>
  <c r="D750" i="2"/>
  <c r="D986" i="3"/>
  <c r="E986" i="3" s="1"/>
  <c r="D961" i="2"/>
  <c r="D990" i="3"/>
  <c r="E990" i="3" s="1"/>
  <c r="D965" i="2"/>
  <c r="D994" i="3"/>
  <c r="E994" i="3" s="1"/>
  <c r="D969" i="2"/>
  <c r="D998" i="3"/>
  <c r="E998" i="3" s="1"/>
  <c r="D973" i="2"/>
  <c r="D1002" i="3"/>
  <c r="E1002" i="3" s="1"/>
  <c r="D977" i="2"/>
  <c r="D664" i="3"/>
  <c r="E664" i="3" s="1"/>
  <c r="D669" i="2"/>
  <c r="D698" i="3"/>
  <c r="E698" i="3" s="1"/>
  <c r="D703" i="2"/>
  <c r="D613" i="3"/>
  <c r="E613" i="3" s="1"/>
  <c r="D618" i="2"/>
  <c r="D578" i="3"/>
  <c r="E578" i="3" s="1"/>
  <c r="D583" i="2"/>
  <c r="D696" i="3"/>
  <c r="E696" i="3" s="1"/>
  <c r="D701" i="2"/>
  <c r="D544" i="3"/>
  <c r="E544" i="3" s="1"/>
  <c r="D549" i="2"/>
  <c r="G725" i="2"/>
  <c r="D751" i="3"/>
  <c r="E751" i="3" s="1"/>
  <c r="G731" i="2"/>
  <c r="D757" i="3"/>
  <c r="E757" i="3" s="1"/>
  <c r="G733" i="2"/>
  <c r="D759" i="3"/>
  <c r="E759" i="3" s="1"/>
  <c r="G735" i="2"/>
  <c r="D761" i="3"/>
  <c r="E761" i="3" s="1"/>
  <c r="G737" i="2"/>
  <c r="D763" i="3"/>
  <c r="E763" i="3" s="1"/>
  <c r="G739" i="2"/>
  <c r="D765" i="3"/>
  <c r="E765" i="3" s="1"/>
  <c r="G728" i="2"/>
  <c r="D754" i="3"/>
  <c r="E754" i="3" s="1"/>
  <c r="G730" i="2"/>
  <c r="D756" i="3"/>
  <c r="E756" i="3" s="1"/>
  <c r="G734" i="2"/>
  <c r="D760" i="3"/>
  <c r="E760" i="3" s="1"/>
  <c r="G736" i="2"/>
  <c r="D762" i="3"/>
  <c r="E762" i="3" s="1"/>
  <c r="G738" i="2"/>
  <c r="D764" i="3"/>
  <c r="E764" i="3" s="1"/>
  <c r="E1106" i="3" l="1"/>
</calcChain>
</file>

<file path=xl/sharedStrings.xml><?xml version="1.0" encoding="utf-8"?>
<sst xmlns="http://schemas.openxmlformats.org/spreadsheetml/2006/main" count="3931" uniqueCount="1950">
  <si>
    <t>Внутренний курс компании</t>
  </si>
  <si>
    <t>Остальное</t>
  </si>
  <si>
    <t>Viko</t>
  </si>
  <si>
    <t>Makel</t>
  </si>
  <si>
    <t>Наименование продукции</t>
  </si>
  <si>
    <t>Ссылка</t>
  </si>
  <si>
    <t>Адрес: г. Москва, Сигнальный пр-д, д. 16, стр. 20</t>
  </si>
  <si>
    <t>Распродажа!</t>
  </si>
  <si>
    <t>Перейти</t>
  </si>
  <si>
    <t>(с 09-30 до 17-30, кроме суб. и воскр.)</t>
  </si>
  <si>
    <t xml:space="preserve">E-mail: </t>
  </si>
  <si>
    <t>6825929@gmail.com</t>
  </si>
  <si>
    <t>Автоматические выключатели АВВ, ИЭК</t>
  </si>
  <si>
    <t>Fetih</t>
  </si>
  <si>
    <t>Tel/Fax:</t>
  </si>
  <si>
    <r>
      <t>(</t>
    </r>
    <r>
      <rPr>
        <b/>
        <sz val="9"/>
        <color rgb="FFFF0000"/>
        <rFont val="Verdana"/>
        <family val="2"/>
        <charset val="204"/>
      </rPr>
      <t>499</t>
    </r>
    <r>
      <rPr>
        <sz val="9"/>
        <color theme="1"/>
        <rFont val="Verdana"/>
        <family val="2"/>
        <charset val="204"/>
      </rPr>
      <t>) 755-85-16, (</t>
    </r>
    <r>
      <rPr>
        <b/>
        <sz val="9"/>
        <color rgb="FFFF0000"/>
        <rFont val="Verdana"/>
        <family val="2"/>
        <charset val="204"/>
      </rPr>
      <t>499</t>
    </r>
    <r>
      <rPr>
        <sz val="9"/>
        <color theme="1"/>
        <rFont val="Verdana"/>
        <family val="2"/>
        <charset val="204"/>
      </rPr>
      <t>) 755-86-16, (</t>
    </r>
    <r>
      <rPr>
        <sz val="9"/>
        <color rgb="FFFF0000"/>
        <rFont val="Verdana"/>
        <family val="2"/>
        <charset val="204"/>
      </rPr>
      <t>977</t>
    </r>
    <r>
      <rPr>
        <sz val="9"/>
        <color theme="1"/>
        <rFont val="Verdana"/>
        <family val="2"/>
        <charset val="204"/>
      </rPr>
      <t>)814-24-54</t>
    </r>
  </si>
  <si>
    <t>Makel Наружней установки, цвет белый (IP20)</t>
  </si>
  <si>
    <t>Makel Наружней установки, цвет крем (IP20)</t>
  </si>
  <si>
    <t xml:space="preserve">Makel Наружней установки влагозащитный(IP55, IP44) </t>
  </si>
  <si>
    <t>Makel Наружней установки, цвет дуб (IP20)</t>
  </si>
  <si>
    <t>Makel Наружней установки, цвет орех (IP20)</t>
  </si>
  <si>
    <t>Makel Defne, цвет белый</t>
  </si>
  <si>
    <t>Makel Defne, цвет крем</t>
  </si>
  <si>
    <t>Makel Lilium, цвет белый</t>
  </si>
  <si>
    <t>Makel Lilium, цвет крем</t>
  </si>
  <si>
    <t>Makel Mimoza, цвет белый</t>
  </si>
  <si>
    <t>Makel Mimoza, цвет крем</t>
  </si>
  <si>
    <t>Makel Mimoza, цвет серый металлик</t>
  </si>
  <si>
    <t>Makel Mimoza, цвет зеленый металлик</t>
  </si>
  <si>
    <t>Makel Колодки, Аксессуары</t>
  </si>
  <si>
    <t>Makel Удлинители</t>
  </si>
  <si>
    <t>UNIVersal Удлинители, Колодки</t>
  </si>
  <si>
    <t>Viko Carmen, цвет белый</t>
  </si>
  <si>
    <t>Viko Carmen, цвет крем</t>
  </si>
  <si>
    <t>Viko Karre, цвет белый</t>
  </si>
  <si>
    <t>Viko Karre, цвет крем</t>
  </si>
  <si>
    <t>Viko Yasemin, цвет белый (РАСПРОДАЖА)</t>
  </si>
  <si>
    <t>Viko Yasemin, цвет крем (РАСПРОДАЖА)</t>
  </si>
  <si>
    <t>Viko MULTİ-LET колодки</t>
  </si>
  <si>
    <t>Viko MULTİ-LET удлинители</t>
  </si>
  <si>
    <t>Viko Аксессуары</t>
  </si>
  <si>
    <t>Viko Удлинители, колодки (Leylak)(РАСПРОДАЖА)</t>
  </si>
  <si>
    <t>Viko VERA Наружней установки, цвет белый (IP20)</t>
  </si>
  <si>
    <t>Viko VERA Наружней установки, цвет крем (IP20)</t>
  </si>
  <si>
    <t>Viko VERA Наружней установки, цвет дуб (IP20)</t>
  </si>
  <si>
    <t>Viko VERA Наружней установки, цвет махагон (IP20)</t>
  </si>
  <si>
    <t>Кабельные стяжки пр-ва Турции</t>
  </si>
  <si>
    <t>Кабель, гофрированная труба</t>
  </si>
  <si>
    <t>Прожектора</t>
  </si>
  <si>
    <t>Фильтры, переходники, патроны, удлинители</t>
  </si>
  <si>
    <t>ООО "Трелван"  тел/факс: (499) 755-8516, (499) 755-86-16  http://www.makel.ru, www.viko.com.ru  E-mail: 6825929@gmail.com</t>
  </si>
  <si>
    <t>Уровень цены</t>
  </si>
  <si>
    <t>Базовая  цена, у.е.</t>
  </si>
  <si>
    <t>Фасовка</t>
  </si>
  <si>
    <t>Артикул</t>
  </si>
  <si>
    <t xml:space="preserve"> Наименование</t>
  </si>
  <si>
    <t>Bemis</t>
  </si>
  <si>
    <t>10-007</t>
  </si>
  <si>
    <t>BEM 10-007 Вилка (з) кауч. 16A 220V IP55</t>
  </si>
  <si>
    <t>10-008</t>
  </si>
  <si>
    <t>BEM 10-008 Каб-ная розетка (з) с крыш. кауч. 16A 220V  IP55</t>
  </si>
  <si>
    <t>10-009</t>
  </si>
  <si>
    <t>BEM 10-009 (ОУ) Розетка (з) с крыш. кауч. 16A 220V  IP55</t>
  </si>
  <si>
    <t>10-010</t>
  </si>
  <si>
    <t>BEM 10-010 (ОУ) Розетка 3 гн. (з) с крыш. кауч. 16A 220V  IP55</t>
  </si>
  <si>
    <t>1402-2611</t>
  </si>
  <si>
    <t xml:space="preserve">BEM 10-011(BY8-1402-2611) (СУ)  Розетка (з) с крыш. 16A 220V </t>
  </si>
  <si>
    <t>10-113</t>
  </si>
  <si>
    <t>BEM 10-113 Вилка угловая (з) кауч. 16A 220V  IP44</t>
  </si>
  <si>
    <t>10-242</t>
  </si>
  <si>
    <t>BEM 10-242 (ОУ) Розетка 2 гн. (з) с крыш. кауч. 16A 220V  IP55</t>
  </si>
  <si>
    <t>10-310</t>
  </si>
  <si>
    <t>BEM 10-310 (ОУ) Розетка 4 гн. (з) с крыш. 16A 220V</t>
  </si>
  <si>
    <t>11-101</t>
  </si>
  <si>
    <t>BEM 11-101 Econom Вилка (з) кауч. 16A 220V  IP44</t>
  </si>
  <si>
    <t>11-103</t>
  </si>
  <si>
    <t>BEM 11-103 Econom Штепсель (з) кауч. 16A 220V  IP44</t>
  </si>
  <si>
    <t>ВК1-2504-4023</t>
  </si>
  <si>
    <t xml:space="preserve">BEM 15-012(ВК1-2504-4023) Вилка угловая кауч. 25A 380V </t>
  </si>
  <si>
    <t>2504-4011</t>
  </si>
  <si>
    <t>BEM 15-013(ВК1-2504-4011)Вилка кауч. 3/25A 380V IP44</t>
  </si>
  <si>
    <t>2504-4511</t>
  </si>
  <si>
    <t xml:space="preserve">BEM 15-014(ВК6-2504-4511) (ОУ) Розетка с крыш. кауч. 25A 380V </t>
  </si>
  <si>
    <t>ВК1-2504-4314</t>
  </si>
  <si>
    <t>BEM 15-015(ВК1-2504-4314) Каб-ная розетка кауч. 3/25A 380V IP44</t>
  </si>
  <si>
    <t>ВК6-2504-4615</t>
  </si>
  <si>
    <t>BEM 15-016 (ОУ)(ВК6-2504-4615) Розетка 3 гн. с крыш. кауч. 25A 380V</t>
  </si>
  <si>
    <t>ВР2-2504-4516</t>
  </si>
  <si>
    <t>BEM 15-019(ВР2-2504-4516) (ОУ) Розетка с крыш. 25A 380V</t>
  </si>
  <si>
    <t>ВК6-2504-4612</t>
  </si>
  <si>
    <t>BEM 15-244(ВК6-2504-4612) (ОУ) Розетка 2 гн. с крыш. кауч. 25A 380V</t>
  </si>
  <si>
    <t>BK6-1504-2011</t>
  </si>
  <si>
    <t>BEM 20-060(BK6-1504-2011) Вилка кауч. 3/16A 380V IP44</t>
  </si>
  <si>
    <t>20-061</t>
  </si>
  <si>
    <t>BEM 20-061 Вилка угловая кауч. 3/16A 380V  IP44</t>
  </si>
  <si>
    <t>BK6-1504-2311</t>
  </si>
  <si>
    <t>BEM 20-062(BK6-1504-2311) Каб-ная розетка c крыш. кауч. 3/16A 380V IP44</t>
  </si>
  <si>
    <t>BK6-1504-2511</t>
  </si>
  <si>
    <t>BEM 20-063(BK6-1504-2511) (ОУ) Розетка с крыш. кауч. 3/16A 380V IP44</t>
  </si>
  <si>
    <t>ВК6-3504-2011</t>
  </si>
  <si>
    <t xml:space="preserve">BEM 20-066(ВК6-3504-2011) Вилка кауч. 32A 380V </t>
  </si>
  <si>
    <t>BK6-3504-2022</t>
  </si>
  <si>
    <t>BEM 20-067 Вилка угловая кауч. 32A 380V (BK6-3504-2022)</t>
  </si>
  <si>
    <t>ВК6-3504-2511</t>
  </si>
  <si>
    <t>BEM 20-068(ВК6-3504-2511) (ОУ) Розетка с крыш. кауч. 3/32A 380V IP44</t>
  </si>
  <si>
    <t>BK6-3504-2311</t>
  </si>
  <si>
    <t xml:space="preserve">BEM 20-069 Каб-ная розетка c крыш. кауч. 32A 380V(BK6-3504-2311), IP44 </t>
  </si>
  <si>
    <t>ВК2011</t>
  </si>
  <si>
    <t>BК1-1402-2011 Вилка (з) 16A 220V</t>
  </si>
  <si>
    <t>ВК2021</t>
  </si>
  <si>
    <t>BК1-1402-2021 Вилка (з) угловая с кольцом 16A 220V</t>
  </si>
  <si>
    <t>ВК2022</t>
  </si>
  <si>
    <t>BК1-1402-2022 Вилка (з) угловая 16A 220V  IP44</t>
  </si>
  <si>
    <t>ВК2311</t>
  </si>
  <si>
    <t>BК1-1402-2311 Штепсель (з) 1/16A</t>
  </si>
  <si>
    <t>ВК3511</t>
  </si>
  <si>
    <t>BК1-1402-3511 Каучуковая наст. розетка (з) с крыш. 1/16A</t>
  </si>
  <si>
    <t>ВК3612</t>
  </si>
  <si>
    <t>BК1-1402-3612 Каучуковая 2-ая (з) с крыш. 1/16A IP54</t>
  </si>
  <si>
    <t>BК3613</t>
  </si>
  <si>
    <t>BК1-1402-3613 Каучуковая 3-ая (з) с крыш. 1/16A  IP54</t>
  </si>
  <si>
    <t>BК3614</t>
  </si>
  <si>
    <t>BК1-1402-3614 Каучуковая 4-ая (з) с крыш. 1/16A, IP54 (6)</t>
  </si>
  <si>
    <t>68-240А</t>
  </si>
  <si>
    <t>BEM 68-240А Катушка для кабеля пласт. без розеток (3х1,5 TTR 15m)</t>
  </si>
  <si>
    <t>Автоматические выключатели  ИЭК</t>
  </si>
  <si>
    <t>2CDS241001R0064</t>
  </si>
  <si>
    <t>АВВ автоматический выключатель SH201L - C6</t>
  </si>
  <si>
    <t>2CDS241001R0104</t>
  </si>
  <si>
    <t>АВВ автоматический выключатель SH201L - C10</t>
  </si>
  <si>
    <t>2CDS241001R0164</t>
  </si>
  <si>
    <t>АВВ автоматический выключатель SH201L - C16</t>
  </si>
  <si>
    <t>2CDS241001R0204</t>
  </si>
  <si>
    <t>АВВ автоматический выключатель SH201L - C20</t>
  </si>
  <si>
    <t>2CDS241001R0254</t>
  </si>
  <si>
    <t>АВВ автоматический выключатель SH201L - C25</t>
  </si>
  <si>
    <t>2CDS241001R0404</t>
  </si>
  <si>
    <t>АВВ автоматический выключатель SH201L - C40</t>
  </si>
  <si>
    <t>2СDS241001R0504</t>
  </si>
  <si>
    <t>АВВ автоматический выключатель SH201L - C50</t>
  </si>
  <si>
    <t>2CDS243001R0164</t>
  </si>
  <si>
    <t>АВВ автоматический выключатель 3P SH203L - C16</t>
  </si>
  <si>
    <t>2CDS243001R0204</t>
  </si>
  <si>
    <t>АВВ автоматический выключатель 3P SH203L - C20</t>
  </si>
  <si>
    <t>2CDS243001R0254</t>
  </si>
  <si>
    <t>АВВ автоматический выключатель 3P SH203L - C25</t>
  </si>
  <si>
    <t>2CDS243001R0634</t>
  </si>
  <si>
    <t>АВВ автоматический выключатель 3P SH203L - C63</t>
  </si>
  <si>
    <t>2CSR255040R1254</t>
  </si>
  <si>
    <t>АВВ  дифференциальный автоматичекий выкл DS201 1/25A AC30</t>
  </si>
  <si>
    <t>2СSR145001R1104</t>
  </si>
  <si>
    <t>АВВ  дифференциальный автоматический выкл DSH941R 1/10А 30мА</t>
  </si>
  <si>
    <t>2СSR145001R1164</t>
  </si>
  <si>
    <t>АВВ  дифференциальный автоматический выкл DSH941R 1/16А 30мА</t>
  </si>
  <si>
    <t>MVA20-1-006-C</t>
  </si>
  <si>
    <t>ИЭК автоматический выключатель (ВА47-29)1/6А</t>
  </si>
  <si>
    <t>MVA20-1-010-C</t>
  </si>
  <si>
    <t>ИЭК автоматический выключатель (ВА47-29)1/10А</t>
  </si>
  <si>
    <t>MVA20-1-016-C</t>
  </si>
  <si>
    <t>ИЭК автоматический выключатель (ВА47-29)1/16А</t>
  </si>
  <si>
    <t>MVA20-1-020-C</t>
  </si>
  <si>
    <t>ИЭК автоматический выключатель (ВА47-29)1/20А</t>
  </si>
  <si>
    <t>MVA20-1-025-C</t>
  </si>
  <si>
    <t>ИЭК автоматический выключатель (ВА47-29)1/25А</t>
  </si>
  <si>
    <t>MVA20-1-032-C</t>
  </si>
  <si>
    <t>ИЭК автоматический выключатель (ВА47-29)1/32А</t>
  </si>
  <si>
    <t>MVA20-1-040-C</t>
  </si>
  <si>
    <t>ИЭК автоматический выключатель (ВА47-29)1/40А</t>
  </si>
  <si>
    <t>MVA20-1-063-C</t>
  </si>
  <si>
    <t>ИЭК автоматический выключатель (ВА47-29)1/63А</t>
  </si>
  <si>
    <t>MVA20-3-010-C</t>
  </si>
  <si>
    <t>ИЭК автоматический выключатель (ВА47-29)3/10А</t>
  </si>
  <si>
    <t>MVA20-3-016-C</t>
  </si>
  <si>
    <t>ИЭК автоматический выключатель (ВА47-29)3/16А</t>
  </si>
  <si>
    <t xml:space="preserve">MVA20-3-032-C	</t>
  </si>
  <si>
    <t>ИЭК автоматический выключатель (ВА47-29)3/32А</t>
  </si>
  <si>
    <t>MVA20-3-063-C</t>
  </si>
  <si>
    <t>ИЭК автоматический выключатель (ВА47-29)3/63А</t>
  </si>
  <si>
    <t>MVA40-3-080-C</t>
  </si>
  <si>
    <t>ИЭК автоматический выключатель (ВА47-100) 3/80А</t>
  </si>
  <si>
    <t>MVA40-3-100-C</t>
  </si>
  <si>
    <t>ИЭК автоматический выключатель (ВА47-100) 3/100А</t>
  </si>
  <si>
    <t>MAD22-5-016-C-30</t>
  </si>
  <si>
    <t>Диференциальный автоматический выключатель 1/16А (АВДТ 32)</t>
  </si>
  <si>
    <t>MAD22-5-020-C-30</t>
  </si>
  <si>
    <t>Диференциальный автоматический выключатель 1/20А (АВДТ 32)</t>
  </si>
  <si>
    <t>MAD22-5-025-C-30</t>
  </si>
  <si>
    <t>Диференциальный автоматический выключатель 1/25А (АВДТ 32)</t>
  </si>
  <si>
    <t>MAD22-5-032-C-30</t>
  </si>
  <si>
    <t>Диференциальный автоматический выключатель 1/32А (АВДТ 32)</t>
  </si>
  <si>
    <t>BS-096</t>
  </si>
  <si>
    <t>AVF Адаптер сетевой универсальный BS-096</t>
  </si>
  <si>
    <t>BS-121</t>
  </si>
  <si>
    <t>AVF Ночник с выключателем BS-121</t>
  </si>
  <si>
    <t>101-02</t>
  </si>
  <si>
    <t>FETIH(101-02) Разветвитель 2 гн (з) 16А</t>
  </si>
  <si>
    <t>101-03</t>
  </si>
  <si>
    <t>FETIH(101-03) Тройник  плоский с заз. 16А</t>
  </si>
  <si>
    <t>102-03</t>
  </si>
  <si>
    <t>FETIH(102-03) Тройник  1гн с заз.16А+2гн 2,5А</t>
  </si>
  <si>
    <t>Tenpo</t>
  </si>
  <si>
    <t>29</t>
  </si>
  <si>
    <t>TENPO 29 Штепсель (з) герм. 250В~10/16А</t>
  </si>
  <si>
    <t>29/2</t>
  </si>
  <si>
    <t>TENPO 29/2 Колодка 2 гн. (з) герм. 250В~10/16А</t>
  </si>
  <si>
    <t>AVF</t>
  </si>
  <si>
    <t>BS-163</t>
  </si>
  <si>
    <t>AVF BS-163 Вилка (з) герм. 250В~10/16А IP44 (35/210)</t>
  </si>
  <si>
    <t>BS-166</t>
  </si>
  <si>
    <t>AVF BS-166 Колодка 4 гн. (з) герм. 250В~10/16А IP44 (12/48)</t>
  </si>
  <si>
    <t>BS-170</t>
  </si>
  <si>
    <t>AVF BS-170 Колодка 3 гн. (з) герм. 250В~10/16А IP44 (15/60)</t>
  </si>
  <si>
    <t>BS-176</t>
  </si>
  <si>
    <t>AVF BS-176 Штепсель (з) герм. 250В~10/16А IP44 (35/210)</t>
  </si>
  <si>
    <t>BS-177</t>
  </si>
  <si>
    <t>AVF BS-177 Колодка 2 гн. (з) герм. 250В~10/16А IP44 (20/80)</t>
  </si>
  <si>
    <t>BS-197</t>
  </si>
  <si>
    <t>AVF BS-197 Розетка (з) герм. 250В~10/16А IP44 (44/176)</t>
  </si>
  <si>
    <t>Makel Наружней установки, цвет белый</t>
  </si>
  <si>
    <t>451А3</t>
  </si>
  <si>
    <t>MAKEL IP20 белый Блок Выкл. 1 кл. с подсветкой + Розетка (з) (ОУ) (451А3) 10/60</t>
  </si>
  <si>
    <t>451А2</t>
  </si>
  <si>
    <t>MAKEL IP20 белый Блок Выкл. 2 кл. + Розетка (з) (ОУ) (451А2) 10/60</t>
  </si>
  <si>
    <t>451А4</t>
  </si>
  <si>
    <t>MAKEL IP20 белый Блок Выкл. 2 кл. с подсветкой + Розетка (з) (ОУ) (451А4) 10/60</t>
  </si>
  <si>
    <t>MAKEL IP20 белый Выключатель 1 клавишный (ОУ) (45101) 10/100</t>
  </si>
  <si>
    <t>MAKEL IP20 белый Выключатель 1 клавишный проходной (ОУ) (45105) 10/100</t>
  </si>
  <si>
    <t>MAKEL IP20 белый Выключатель 1 клавишный проходной с подсветкой (ОУ) (45125) 10/100</t>
  </si>
  <si>
    <t>MAKEL IP20 белый Выключатель 1 клавишный с подсветкой (ОУ) (45121) 10/100</t>
  </si>
  <si>
    <t>MAKEL IP20 белый Выключатель 2-х клавишный (ОУ) (45103) 10/100</t>
  </si>
  <si>
    <t>MAKEL IP20 белый Выключатель 2-х клавишный с подсветкой (ОУ) (45123) 10/100</t>
  </si>
  <si>
    <t>451А5</t>
  </si>
  <si>
    <t>MAKEL IP20 белый Выключатель 3-х клавишный (ОУ) (451А5) 10/100</t>
  </si>
  <si>
    <t>MAKEL IP20 белый Розетка  без заземления (ОУ) (45102) 10/100</t>
  </si>
  <si>
    <t>MAKEL IP20 белый Розетка  с заземлением (ОУ) (45108) 10/100</t>
  </si>
  <si>
    <t>MAKEL IP20 белый Розетка двойная без заземления (ОУ) (45117) 10/100</t>
  </si>
  <si>
    <t>MAKEL IP20 белый Розетка двойная с заземлением (ОУ) (45182) 10/100</t>
  </si>
  <si>
    <t>MAKEL IP20 белый Розетка телевизионная TV проходная (ОУ) (45107) 10/100</t>
  </si>
  <si>
    <t>MAKEL IP20 белый Розетка телефонная TF (ОУ) (45114) 10/100</t>
  </si>
  <si>
    <t>Makel Наружней установки, цвет крем</t>
  </si>
  <si>
    <t>452А1</t>
  </si>
  <si>
    <t>MAKEL IP20 крем Блок Выкл. 1 кл. + Розетка (з) (ОУ) (452А1) 10/60</t>
  </si>
  <si>
    <t>452А3</t>
  </si>
  <si>
    <t>MAKEL IP20 крем Блок Выкл. 1 кл. с подсветкой + Розетка (з) (ОУ) (452А3) 10/60</t>
  </si>
  <si>
    <t>452А2</t>
  </si>
  <si>
    <t>MAKEL IP20 крем Блок Выкл. 2 кл. + Розетка (з) (ОУ) (452А2) 10/60</t>
  </si>
  <si>
    <t>452А4</t>
  </si>
  <si>
    <t>MAKEL IP20 крем Блок Выкл. 2 кл. с подсветкой + Розетка (з) (ОУ) (452А4) 10/60</t>
  </si>
  <si>
    <t>MAKEL IP20 крем Выключатель 1 клавишный (ОУ) (45201) 10/100</t>
  </si>
  <si>
    <t>MAKEL IP20 крем Выключатель 1 клавишный проходной (ОУ) (45205) 10/100</t>
  </si>
  <si>
    <t>MAKEL IP20 крем Выключатель 1 клавишный проходной с подсветкой (ОУ) (45225) 10/100</t>
  </si>
  <si>
    <t>MAKEL IP20 крем Выключатель 1 клавишный с подсветкой (ОУ) (45221) 10/100</t>
  </si>
  <si>
    <t>MAKEL IP20 крем Выключатель 2-х клавишный (ОУ) (45203) 10/100</t>
  </si>
  <si>
    <t>MAKEL IP20 крем Выключатель 2-х клавишный с подсветкой (ОУ) (45223) 10/100</t>
  </si>
  <si>
    <t>452А5</t>
  </si>
  <si>
    <t>MAKEL IP20 крем Выключатель 3-х клавишный (ОУ) (452А5) 10/100</t>
  </si>
  <si>
    <t>MAKEL IP20 крем Розетка  без заземления (ОУ) (45202) 10/100</t>
  </si>
  <si>
    <t>MAKEL IP20 крем Розетка  с заземлением (ОУ) (45208) 10/100</t>
  </si>
  <si>
    <t>MAKEL IP20 крем Розетка двойная без заземления (ОУ) (45217) 10/100</t>
  </si>
  <si>
    <t>MAKEL IP20 крем Розетка двойная с заземлением (ОУ) (45282) 10/100</t>
  </si>
  <si>
    <t>MAKEL IP20 крем Розетка телевизионная TV проходная (ОУ) (45207) 10/100</t>
  </si>
  <si>
    <t>MAKEL IP20 крем Розетка телефонная TF (ОУ) (45214) 10/100</t>
  </si>
  <si>
    <t>Makel Наружней установки влагозащитный (IP55, IP44)</t>
  </si>
  <si>
    <t>Makel IP55 серый Блок Выкл. 1 кл. + Розетка (з) с крышкой (ОУ) (36064202) 6/60</t>
  </si>
  <si>
    <t>Makel IP55 серый Блок Выкл. 1 кл. + Розетка (з) с крышкой с пружинным заж. (ОУ) (36064207) 6/60</t>
  </si>
  <si>
    <t>Makel IP55 серый Блок Выкл. 2 кл. + Розетка (з) с крышкой с пружинным зажимом (ОУ) (36064208) 6/60</t>
  </si>
  <si>
    <t>Makel IP55 серый Блок Розетка 2-я (з) с крышкой с пружинным заж.(ОУ) (36064206) 6/60</t>
  </si>
  <si>
    <t>Makel IP55 серый Выкл. 1 кл.  с пружинным заж.(ОУ) (36064101) 12/120</t>
  </si>
  <si>
    <t>Makel IP55 серый Выкл. 1 кл. проходной с пружинным заж.(ОУ) (36064105) 12/120</t>
  </si>
  <si>
    <t>Makel IP55 серый Выкл. 2 кл. с пружинным зажимом (ОУ) (36064103) 12/120</t>
  </si>
  <si>
    <t>Makel IP55 серый Розетка (з) c крыш. с пружинным зажимом (ОУ) (36064099) 12/120</t>
  </si>
  <si>
    <t>MAKEL IP44 белый Блок Выкл. 1 кл. + Розетка (з) с крышкой (ОУ) (18350) 6/60</t>
  </si>
  <si>
    <t>MAKEL IP44 белый Блок Выкл. 2 кл. + Розетка (з) с крышкой (ОУ) (18351) 6/60</t>
  </si>
  <si>
    <t>MAKEL IP44 белый Блок Розетка 2-я (з) с крышкой (ОУ) (18354) 6/60</t>
  </si>
  <si>
    <t>MAKEL IP44 белый Выключатель 1 клавишный (ОУ) (18300) 10/100</t>
  </si>
  <si>
    <t>MAKEL IP44 белый Выключатель 1 клавишный проходной (ОУ) (18303) 10/100</t>
  </si>
  <si>
    <t>MAKEL IP44 белый Выключатель 2-х клавишный (ОУ) (18301) 10/100</t>
  </si>
  <si>
    <t>MAKEL IP44 белый Кнопка звонка  (ОУ) (18310) 10/100</t>
  </si>
  <si>
    <t>MAKEL IP44 белый Розетка без заземления (ОУ) (18306) 10/100</t>
  </si>
  <si>
    <t>MAKEL IP44 белый Розетка с заземлением (ОУ) (18308) 10/100</t>
  </si>
  <si>
    <t>MAKEL IP44 белый Розетка с заземлением и крышкой (ОУ) (18304) 10/100</t>
  </si>
  <si>
    <t>MAKEL IP44 белый Розетка телевизионная TV проходная (ОУ) (18307) 10/100</t>
  </si>
  <si>
    <t>MAKEL IP44 белый Розетка телефонная TF (ОУ) (18314) 10/100</t>
  </si>
  <si>
    <t>Makel Наружней установки, цвет дуб</t>
  </si>
  <si>
    <t>MAKEL IP20 дуб Выключатель 1 клавишный (ОУ) (45301) 10/100</t>
  </si>
  <si>
    <t>MAKEL IP20 дуб Выключатель 1 клавишный проходной (ОУ) (45305) 10/100</t>
  </si>
  <si>
    <t>MAKEL IP20 дуб Выключатель 1 клавишный проходной с подсветкой (ОУ) (45325) 10/100</t>
  </si>
  <si>
    <t>MAKEL IP20 дуб Выключатель 1 клавишный с подсветкой (ОУ) (45321) 10/100</t>
  </si>
  <si>
    <t>MAKEL IP20 дуб Выключатель 2-х клавишный (ОУ) (45303) 10/100</t>
  </si>
  <si>
    <t>MAKEL IP20 дуб Выключатель 2-х клавишный с подсветкой (ОУ) (45323) 10/100</t>
  </si>
  <si>
    <t>MAKEL IP20 дуб Розетка  без заземления (ОУ) (45302) 10/100</t>
  </si>
  <si>
    <t>MAKEL IP20 дуб Розетка  с заземлением (ОУ) (45308) 10/100</t>
  </si>
  <si>
    <t>MAKEL IP20 дуб Розетка двойная без заземления (ОУ) (45317) 10/100</t>
  </si>
  <si>
    <t>MAKEL IP20 дуб Розетка двойная с заземлением (ОУ) (45382) 10/100</t>
  </si>
  <si>
    <t>MAKEL IP20 дуб Розетка телевизионная TV проходная (ОУ) (45307) 10/100</t>
  </si>
  <si>
    <t>MAKEL IP20 дуб Розетка телефонная TF (ОУ) (45314) 10/100</t>
  </si>
  <si>
    <t>Makel Наружней установки, цвет орех</t>
  </si>
  <si>
    <t>MAKEL IP20 орех Выключатель 1 клавишный (ОУ) (45401) 10/100</t>
  </si>
  <si>
    <t>MAKEL IP20 орех Выключатель 1 клавишный проходной (ОУ) (45405) 10/100</t>
  </si>
  <si>
    <t>MAKEL IP20 орех Выключатель 1 клавишный проходной с подсветкой (ОУ) (45425) 10/100</t>
  </si>
  <si>
    <t>MAKEL IP20 орех Выключатель 1 клавишный с подсветкой (ОУ) (45421) 10/100</t>
  </si>
  <si>
    <t>MAKEL IP20 орех Выключатель 2-х клавишный (ОУ) (45403) 10/100</t>
  </si>
  <si>
    <t>MAKEL IP20 орех Выключатель 2-х клавишный с подсветкой (ОУ) (45423) 10/100</t>
  </si>
  <si>
    <t>MAKEL IP20 орех Розетка  без заземления (ОУ) (45402) 10/100</t>
  </si>
  <si>
    <t>MAKEL IP20 орех Розетка  с заземлением (ОУ) (45408) 10/100</t>
  </si>
  <si>
    <t>MAKEL IP20 орех Розетка двойная без заземления (ОУ) (45417) 10/100</t>
  </si>
  <si>
    <t>MAKEL IP20 орех Розетка двойная с заземлением (ОУ) (45482) 10/100</t>
  </si>
  <si>
    <t>MAKEL IP20 орех Розетка телевизионная TV проходная (ОУ) (45407) 10/100</t>
  </si>
  <si>
    <t>MAKEL IP20 орех Розетка телефонная TF (ОУ) (45414) 10/100</t>
  </si>
  <si>
    <t>Makel Defne белый Выключатель 1 клавишный (42001001) 12/120</t>
  </si>
  <si>
    <t>Makel Defne белый Выключатель 1 клавишный проходной (42001005) 12/120</t>
  </si>
  <si>
    <t>Makel Defne белый Выключатель 1 клавишный проходной с подсветкой (42001025) 12/120</t>
  </si>
  <si>
    <t>Makel Defne белый Выключатель 1 клавишный с подсветкой (42001021) 12/120</t>
  </si>
  <si>
    <t>Makel Defne белый Выключатель 2-х клавишный (42001003) 12/120</t>
  </si>
  <si>
    <t>Makel Defne белый Выключатель 2-х клавишный проходной (42001026) 12/120</t>
  </si>
  <si>
    <t>Makel Defne белый Выключатель 2-х клавишный с подсветкой (42001023) 12/120</t>
  </si>
  <si>
    <t>Makel Defne белый Выключатель 3-х клавишный (42001091) 12/120</t>
  </si>
  <si>
    <t>Makel Defne белый Рамка на 2 поста вертикальная (42001707) 25/250</t>
  </si>
  <si>
    <t>Makel Defne белый Рамка на 2 поста горизонтальная (42001702) 25/250</t>
  </si>
  <si>
    <t>Makel Defne белый Рамка на 3 поста вертикальная (42001708) 20/200</t>
  </si>
  <si>
    <t>Makel Defne белый Рамка на 3 поста горизонтальная (42001703) 20/200</t>
  </si>
  <si>
    <t>Makel Defne белый Рамка на 4 поста горизонтальная (42001704) 25/250</t>
  </si>
  <si>
    <t>Makel Defne белый Рамка на 5 постов горизонтальная (42001705) 5/80</t>
  </si>
  <si>
    <t>Makel Defne белый Рамка на 6 постов горизонтальная (42001706) 5/60</t>
  </si>
  <si>
    <t>Makel Defne белый Розетка  без заземления керамика (42001002) 12/120</t>
  </si>
  <si>
    <t>Makel Defne белый Розетка  без заземления с защитными шторками (42001052) 12/120</t>
  </si>
  <si>
    <t>Makel Defne белый Розетка  с заземлением бакалит (42001028) 12/120</t>
  </si>
  <si>
    <t>Makel Defne белый Розетка  с заземлением и защитными шторками (42001058) 12/120</t>
  </si>
  <si>
    <t>Makel Defne белый Розетка  с заземлением и крышкой керамика (42001009) 12/120</t>
  </si>
  <si>
    <t>Makel Defne белый Розетка  с заземлением керамика (42001008) 12/120</t>
  </si>
  <si>
    <t>Makel Defne белый Розетка Аудио (Hi-Fi) (42001080) 12/120</t>
  </si>
  <si>
    <t>Makel Defne белый Розетка двойная без заземления бакалит (42001017) 12/120</t>
  </si>
  <si>
    <t>Makel Defne белый Розетка двойная с заземлением бакалит (42001057) 12/120</t>
  </si>
  <si>
    <t>Makel Defne белый Розетка компьютерная UTP (Cat5) (42001035) 12/120</t>
  </si>
  <si>
    <t>Makel Defne белый Розетка компьютерная UTP (Cat5) + телефонная TF (RJ11) (42001037) 12/120</t>
  </si>
  <si>
    <t>Makel Defne белый Розетка компьютерная UTP (Cat6) + телефонная TF (RJ11) (42001137) 12/120</t>
  </si>
  <si>
    <t>Makel Defne белый Розетка компьютерная двойная UTP (Cat5) (42001036) 12/120</t>
  </si>
  <si>
    <t>Makel Defne белый Розетка телевизионная TV концевая (42001027) 12/120</t>
  </si>
  <si>
    <t>Makel Defne белый Розетка телевизионная TV проходная (42001007) 12/120</t>
  </si>
  <si>
    <t>Makel Defne белый Розетка телефонная TF (RJ11) (42001014) 12/120</t>
  </si>
  <si>
    <t>Makel Defne белый Розетка телефонная двойная TF (RJ11) (42001034) 12/120</t>
  </si>
  <si>
    <t>Makel Defne белый Светорегулятор 1000W 6A (42001093) 10/100</t>
  </si>
  <si>
    <t>Makel Defne белый Светорегулятор 600W 4A (42001011) 10/100</t>
  </si>
  <si>
    <t>Makel Defne крем Выключатель 1 клавишный (42010001) 12/120</t>
  </si>
  <si>
    <t>Makel Defne крем Выключатель 1 клавишный проходной (42010005) 12/120</t>
  </si>
  <si>
    <t>Makel Defne крем Выключатель 1 клавишный проходной с подсветкой (42010025) 12/120</t>
  </si>
  <si>
    <t>Makel Defne крем Выключатель 1 клавишный с подсветкой (42010021) 12/120</t>
  </si>
  <si>
    <t>Makel Defne крем Выключатель 2-х клавишный (42010003) 12/120</t>
  </si>
  <si>
    <t>Makel Defne крем Выключатель 2-х клавишный проходной (42010026) 12/120</t>
  </si>
  <si>
    <t>Makel Defne крем Выключатель 2-х клавишный с подсветкой (42010023) 12/120</t>
  </si>
  <si>
    <t>Makel Defne крем Выключатель 3-х клавишный (42010091) 12/120</t>
  </si>
  <si>
    <t>Makel Defne крем Рамка на 2 поста вертикальная (42010707) 25/250</t>
  </si>
  <si>
    <t>Makel Defne крем Рамка на 2 поста горизонтальная (42010702) 25/250</t>
  </si>
  <si>
    <t>Makel Defne крем Рамка на 3 поста вертикальная (42010708) 20/200</t>
  </si>
  <si>
    <t>Makel Defne крем Рамка на 3 поста горизонтальная (42010703) 20/200</t>
  </si>
  <si>
    <t>Makel Defne крем Рамка на 4 поста горизонтальная (42010704) 25/250</t>
  </si>
  <si>
    <t>Makel Defne крем Рамка на 5 постов горизонтальная (42010705) 5/80</t>
  </si>
  <si>
    <t>Makel Defne крем Рамка на 6 постов горизонтальная (42010706) 5/60</t>
  </si>
  <si>
    <t>Makel Defne крем Розетка  без заземления керамика (42010002) 12/120</t>
  </si>
  <si>
    <t>Makel Defne крем Розетка  без заземления с защитными шторками (42010052) 12/120</t>
  </si>
  <si>
    <t>Makel Defne крем Розетка  с заземлением и защитными шторками (42010058) 12/120</t>
  </si>
  <si>
    <t>Makel Defne крем Розетка  с заземлением и крышкой керамика (42010009) 12/120</t>
  </si>
  <si>
    <t>Makel Defne крем Розетка  с заземлением керамика (42010008) 12/120</t>
  </si>
  <si>
    <t>Makel Defne крем Розетка двойная без заземления бакалит (42010017) 12/120</t>
  </si>
  <si>
    <t>Makel Defne крем Розетка двойная с заземлением бакалит (42010057) 12/120</t>
  </si>
  <si>
    <t>Makel Defne крем Розетка компьютерная UTP (Cat5) (42010035) 12/120</t>
  </si>
  <si>
    <t>Makel Defne крем Розетка компьютерная UTP (Cat5) + телефонная TF (RJ11) (42010037) 12/120</t>
  </si>
  <si>
    <t>Makel Defne крем Розетка компьютерная двойная UTP (Cat5) (42010036) 12/120</t>
  </si>
  <si>
    <t>Makel Defne крем Розетка телевизионная TV концевая (42010027) 12/120</t>
  </si>
  <si>
    <t>Makel Defne крем Розетка телевизионная TV проходная (42010007) 12/120</t>
  </si>
  <si>
    <t>Makel Defne крем Розетка телефонная TF (RJ11) (42010014) 12/120</t>
  </si>
  <si>
    <t>Makel Defne крем Розетка телефонная двойная TF (RJ11) (42010034) 12/120</t>
  </si>
  <si>
    <t>Makel Defne крем Светорегулятор 1000W 6A (42010093) 10/100</t>
  </si>
  <si>
    <t>Makel Defne крем Светорегулятор 600W 4A (42010011) 10/100</t>
  </si>
  <si>
    <t>Makel Lilium  вставка 2-я белая (10271) 6/60/600</t>
  </si>
  <si>
    <t>Makel Lilium  вставка 2-я золотая (10261) 6/60/600</t>
  </si>
  <si>
    <t>Makel Lilium  вставка 2-я серая (10272) 6/60/600</t>
  </si>
  <si>
    <t>Makel Lilium  вставка белая (10371) 12/120/1200</t>
  </si>
  <si>
    <t>Makel Lilium  вставка золотая (10361) 12/120/1200</t>
  </si>
  <si>
    <t>Makel Lilium  вставка серая (10372) 12/120/1200</t>
  </si>
  <si>
    <t>Makel Lilium  вставка серебряная (10362) 12/120/1200</t>
  </si>
  <si>
    <t>Makel Lilium белый Выключатель 1 клавишный (70001) 12/120</t>
  </si>
  <si>
    <t>Makel Lilium белый Выключатель 1 клавишный проходной (70005) 12/120</t>
  </si>
  <si>
    <t>Makel Lilium белый Выключатель 1 клавишный с подсветкой (70021) 12/120</t>
  </si>
  <si>
    <t>Makel Lilium белый Выключатель 2-х клавишный (70003) 12/120</t>
  </si>
  <si>
    <t>Makel Lilium белый Выключатель 2-х клавишный проходной (70026) 12/120</t>
  </si>
  <si>
    <t>Makel Lilium белый Выключатель 2-х клавишный с подсветкой (70023) 12/120</t>
  </si>
  <si>
    <t>Makel Lilium белый Выключатель 3-х клавишный (70091) 12/120</t>
  </si>
  <si>
    <t>Makel Lilium белый Кнопка звонка (б/вст) (71050) 12/120</t>
  </si>
  <si>
    <t>Makel Lilium белый Рамка на 2 поста горизонтальная (71012) 25/250</t>
  </si>
  <si>
    <t>Makel Lilium белый Рамка на 3 поста горизонтальная (71013) 20/200</t>
  </si>
  <si>
    <t>Makel Lilium белый Рамка на 4 поста горизонтальная (71039) 25/250</t>
  </si>
  <si>
    <t>Makel Lilium белый Рамка на 5 постов горизонтальная (71059) 5/80</t>
  </si>
  <si>
    <t>Makel Lilium белый Рамка на 6 постов горизонтальная (71069) 5/60</t>
  </si>
  <si>
    <t>Makel Lilium белый Розетка  без заземления бакалит (70022) 12/120</t>
  </si>
  <si>
    <t>Makel Lilium белый Розетка  без заземления с защитными шторками (б/вст) (71052) 12/120</t>
  </si>
  <si>
    <t>Makel Lilium белый Розетка  с заземлением (б/вст) и защитными шторками (71058) 12/120</t>
  </si>
  <si>
    <t>Makel Lilium белый Розетка  с заземлением бакалит (70028) 12/120</t>
  </si>
  <si>
    <t>Makel Lilium белый Розетка  с заземлением и крышкой бакалит (70029) 12/120</t>
  </si>
  <si>
    <t>Makel Lilium белый Розетка двойная без заземления бакалит (70017) 12/120</t>
  </si>
  <si>
    <t>Makel Lilium белый Розетка двойная с заземлением бакалит (70082) 12/120</t>
  </si>
  <si>
    <t>Makel Lilium белый Розетка компьютерная UTP (Cat5) (70035) 12/120</t>
  </si>
  <si>
    <t>Makel Lilium белый Розетка компьютерная UTP (Cat5) + телефонная TF (RJ11) (70037) 12/120</t>
  </si>
  <si>
    <t>Makel Lilium белый Розетка компьютерная UTP (Cat5) + телефонная TF (RJ11) (б/вст.) (71037) 12/120</t>
  </si>
  <si>
    <t>Makel Lilium белый Розетка компьютерная двойная UTP (Cat5) (б/вст.) (71036) 12/120</t>
  </si>
  <si>
    <t>Makel Lilium белый Розетка телевизионная TV проходная  (70007) 12/120</t>
  </si>
  <si>
    <t>Makel Lilium белый Розетка телефонная TF (RJ11) (б/вст) (71014) 12/120</t>
  </si>
  <si>
    <t>Makel Lilium белый Розетка телефонная двойная TF (RJ11) (б/вст) (71034) 12/120</t>
  </si>
  <si>
    <t>Makel Lilium белый Светорегулятор 1000W 4A (70093) 10/100</t>
  </si>
  <si>
    <t>Makel Lilium белый Светорегулятор 600W 4A (70011) 10/100</t>
  </si>
  <si>
    <t>Makel Lilium  кремовая 2-я вставка (10278) 6/60/600</t>
  </si>
  <si>
    <t>Makel Lilium  кремовая вставка (10378) 12/120/1200</t>
  </si>
  <si>
    <t>Makel Lilium крем Выключатель 1 клавишный (70201) 12/120</t>
  </si>
  <si>
    <t>Makel Lilium крем Выключатель 1 клавишный проходной (70205) 12/120</t>
  </si>
  <si>
    <t>Makel Lilium крем Выключатель 1 клавишный с подсветкой (70221) 12/120</t>
  </si>
  <si>
    <t>Makel Lilium крем Выключатель 2-х клавишный (70203) 12/120</t>
  </si>
  <si>
    <t>Makel Lilium крем Выключатель 2-х клавишный проходной (70226) 12/120</t>
  </si>
  <si>
    <t>Makel Lilium крем Выключатель 2-х клавишный с подсветкой (70223) 12/120</t>
  </si>
  <si>
    <t>Makel Lilium крем Выключатель 3-х клавишный (70291) 12/120</t>
  </si>
  <si>
    <t>Makel Lilium крем Кнопка звонка (б/вст) (71250) 12/120</t>
  </si>
  <si>
    <t>Makel Lilium крем Рамка на 2 поста горизонтальная (71212) 25/250</t>
  </si>
  <si>
    <t>Makel Lilium крем Рамка на 3 поста горизонтальная (71213) 20/200</t>
  </si>
  <si>
    <t>Makel Lilium крем Рамка на 4 поста горизонтальная (71239) 25/250</t>
  </si>
  <si>
    <t>Makel Lilium крем Рамка на 5 постов горизонтальная (71259) 5/80</t>
  </si>
  <si>
    <t>Makel Lilium крем Рамка на 6 постов горизонтальная (71269) 5/60</t>
  </si>
  <si>
    <t>Makel Lilium крем Розетка  без заземления бакалит (70222) 12/120</t>
  </si>
  <si>
    <t>Makel Lilium крем Розетка  с заземлением бакалит (70228) 12/120</t>
  </si>
  <si>
    <t>Makel Lilium крем Розетка  с заземлением и крышкой бакалит (70229) 12/120</t>
  </si>
  <si>
    <t>Makel Lilium крем Розетка двойная без заземления бакалит (70217) 12/120</t>
  </si>
  <si>
    <t>Makel Lilium крем Розетка двойная с заземлением бакалит (70282) 12/120</t>
  </si>
  <si>
    <t>Makel Lilium крем Розетка компьютерная UTP (Cat5) (70235) 12/120</t>
  </si>
  <si>
    <t>Makel Lilium крем Розетка компьютерная UTP (Cat5) (б/вст.) (71235) 12/120</t>
  </si>
  <si>
    <t>Makel Lilium крем Розетка компьютерная UTP (Cat5) + телефонная TF (RJ11) (70237) 12/120</t>
  </si>
  <si>
    <t>Makel Lilium крем Розетка компьютерная UTP (Cat5) + телефонная TF (RJ11) (б/вст.) (71237) 12/120</t>
  </si>
  <si>
    <t>Makel Lilium крем Розетка компьютерная двойная UTP (Cat5) (70236) 12/120</t>
  </si>
  <si>
    <t>Makel Lilium крем Розетка компьютерная двойная UTP (Cat5) (б/вст.) (71236) 12/120</t>
  </si>
  <si>
    <t>Makel Lilium крем Розетка телевизионная TV проходная (70207) 12/120</t>
  </si>
  <si>
    <t>Makel Lilium крем Розетка телефонная TF (RJ11) (б/вст) (71214) 12/120</t>
  </si>
  <si>
    <t>Makel Lilium крем Розетка телефонная двойная TF (RJ11) (б/вст) (71234) 12/120</t>
  </si>
  <si>
    <t>Makel Lilium крем Светорегулятор 1000W 4A (70293) 10/100</t>
  </si>
  <si>
    <t>Makel Lilium крем Светорегулятор 600W 4A (70211) 10/100</t>
  </si>
  <si>
    <t>Makel Mimoza  вставка 2-я белая (10221) 6/60/600</t>
  </si>
  <si>
    <t>Makel Mimoza  вставка 2-я золотая (10211) 6/60/600</t>
  </si>
  <si>
    <t>Makel Mimoza  вставка 2-я серая (10222) 6/60/600</t>
  </si>
  <si>
    <t>Makel Mimoza  вставка белая (10321) 12/120/1200</t>
  </si>
  <si>
    <t>Makel Mimoza  вставка желтая (10327) 12/120/1200</t>
  </si>
  <si>
    <t>Makel Mimoza  вставка зеленая (10326) 12/120/1200</t>
  </si>
  <si>
    <t>Makel Mimoza  вставка золотая (10311) 12/120/1200</t>
  </si>
  <si>
    <t>Makel Mimoza  вставка серая (10322) 12/120/1200</t>
  </si>
  <si>
    <t>Makel Mimoza  вставка синяя (10324) 12/120/1200</t>
  </si>
  <si>
    <t>Makel Mimoza белый Выключатель 1 клавишный (12001) 12/120</t>
  </si>
  <si>
    <t>Makel Mimoza белый Выключатель 1 клавишный проходной (12005) 12/120</t>
  </si>
  <si>
    <t>Makel Mimoza белый Выключатель 1 клавишный проходной с подсветкой (12025) 12/120</t>
  </si>
  <si>
    <t>Makel Mimoza белый Выключатель 1 клавишный с подсветкой (12021) 12/120</t>
  </si>
  <si>
    <t>Makel Mimoza белый Выключатель 2-х клавишный (12003) 12/120</t>
  </si>
  <si>
    <t>Makel Mimoza белый Выключатель 2-х клавишный проходной (12026) 12/120</t>
  </si>
  <si>
    <t>Makel Mimoza белый Выключатель 2-х клавишный с подсветкой (12023) 12/120</t>
  </si>
  <si>
    <t>Makel Mimoza белый Выключатель 3-х клавишный (12091) 12/120</t>
  </si>
  <si>
    <t>Makel Mimoza белый Кнопка звонка (б/вст) (22050) 12/120</t>
  </si>
  <si>
    <t>Makel Mimoza белый Подрозетник для открытой установки (10010) 40/160</t>
  </si>
  <si>
    <t>Makel Mimoza белый Рамка на 2 поста вертикальная (22032) 20/200</t>
  </si>
  <si>
    <t>Makel Mimoza белый Рамка на 2 поста горизонтальная (22012) 25/250</t>
  </si>
  <si>
    <t>Makel Mimoza белый Рамка на 3 поста вертикальная (22033) 15/150</t>
  </si>
  <si>
    <t>Makel Mimoza белый Рамка на 3 поста горизонтальная (22013) 20/200</t>
  </si>
  <si>
    <t>Makel Mimoza белый Рамка на 4 поста горизонтальная (22039) 25/250</t>
  </si>
  <si>
    <t>Makel Mimoza белый Рамка на 5 постов горизонтальная (22059) 5/80</t>
  </si>
  <si>
    <t>Makel Mimoza белый Рамка на 6 постов горизонтальная (22069) 5/60</t>
  </si>
  <si>
    <t>Makel Mimoza белый Розетка  без заземления бакалит (12022) 12/120</t>
  </si>
  <si>
    <t>Makel Mimoza белый Розетка  без заземления керамика (12002) 12/120</t>
  </si>
  <si>
    <t>Makel Mimoza белый Розетка  без заземления с защитными шторками (12052) 12/120</t>
  </si>
  <si>
    <t>Makel Mimoza белый Розетка  с заземлением и защитными шторками (12058) 12/120</t>
  </si>
  <si>
    <t>Makel Mimoza белый Розетка  с заземлением и крышкой керамика (12009) 12/120</t>
  </si>
  <si>
    <t>Makel Mimoza белый Розетка  с заземлением керамика (12008) 12/120</t>
  </si>
  <si>
    <t>Makel Mimoza белый Розетка двойная без заземления бакалит (12017) 12/120</t>
  </si>
  <si>
    <t>Makel Mimoza белый Розетка двойная с заземлением бакалит (12082) 12/120</t>
  </si>
  <si>
    <t>Makel Mimoza белый Розетка компьютерная UTP (Cat5) + телефонная TF (RJ11) (12037) 12/120</t>
  </si>
  <si>
    <t>Makel Mimoza белый Розетка компьютерная UTP (Cat5e) (12035) 12/120</t>
  </si>
  <si>
    <t>Makel Mimoza белый Розетка компьютерная двойная UTP (Cat5e) (12036) 12/120</t>
  </si>
  <si>
    <t>Makel Mimoza белый Розетка телевизионная TV концевая (12027) 12/120</t>
  </si>
  <si>
    <t>Makel Mimoza белый Розетка телевизионная TV проходная (12007) 12/120</t>
  </si>
  <si>
    <t>Makel Mimoza белый Розетка телефонная TF (12014) 12/120</t>
  </si>
  <si>
    <t>Makel Mimoza белый Розетка телефонная двойная TF (RJ11) (12034) 12/120</t>
  </si>
  <si>
    <t>Makel Mimoza белый Светорегулятор 1000W 5А (12093) 10/100</t>
  </si>
  <si>
    <t>Makel Mimoza белый Светорегулятор 600W 4A (12011) 10/100</t>
  </si>
  <si>
    <t>Makel Mimoza  кремовая вставка   (10328) 12/120/1200</t>
  </si>
  <si>
    <t>Makel Mimoza  кремовая вставка двойная (10228) 6/60/600</t>
  </si>
  <si>
    <t>Makel Mimoza крем Выключатель 1 клавишный (25001) 12/120</t>
  </si>
  <si>
    <t>Makel Mimoza крем Выключатель 1 клавишный проходной (25005) 12/120</t>
  </si>
  <si>
    <t>Makel Mimoza крем Выключатель 1 клавишный проходной с подсветкой (25025) 12/120</t>
  </si>
  <si>
    <t>Makel Mimoza крем Выключатель 1 клавишный с подсветкой (25021) 12/120</t>
  </si>
  <si>
    <t>Makel Mimoza крем Выключатель 2-х клавишный (25003) 12/120</t>
  </si>
  <si>
    <t>Makel Mimoza крем Выключатель 2-х клавишный проходной (25026) 12/120</t>
  </si>
  <si>
    <t>Makel Mimoza крем Выключатель 2-х клавишный с подсветкой (25023) 12/120</t>
  </si>
  <si>
    <t>Makel Mimoza крем Выключатель 3-х клавишный (25091) 12/120</t>
  </si>
  <si>
    <t>Makel Mimoza крем Кнопка звонка (25050) 12/120</t>
  </si>
  <si>
    <t>Makel Mimoza крем Подрозетник для открытой установки (10060) 40/160</t>
  </si>
  <si>
    <t>Makel Mimoza крем Рамка на 2 поста вертикальная (32032) 20/200</t>
  </si>
  <si>
    <t>Makel Mimoza крем Рамка на 2 поста горизонтальная (32012) 25/250</t>
  </si>
  <si>
    <t>Makel Mimoza крем Рамка на 3 поста вертикальная (32033) 15/150</t>
  </si>
  <si>
    <t>Makel Mimoza крем Рамка на 3 поста горизонтальная (32013) 20/200</t>
  </si>
  <si>
    <t>Makel Mimoza крем Рамка на 4 поста горизонтальная (32039 ) 25/250</t>
  </si>
  <si>
    <t>Makel Mimoza крем Рамка на 5 постов горизонтальная (32059) 5/80</t>
  </si>
  <si>
    <t>Makel Mimoza крем Рамка на 6 постов горизонтальная (32069 5/60</t>
  </si>
  <si>
    <t>Makel Mimoza крем Розетка  без заземления бакалит (25022) 12/120</t>
  </si>
  <si>
    <t>Makel Mimoza крем Розетка  без заземления керамика (25002) 12/120</t>
  </si>
  <si>
    <t>Makel Mimoza крем Розетка  с заземлением бакалит (25028) 12/120</t>
  </si>
  <si>
    <t>Makel Mimoza крем Розетка  с заземлением и крышкой бакалит (25029) 12/120</t>
  </si>
  <si>
    <t>Makel Mimoza крем Розетка  с заземлением и крышкой керамика (25009) 12/120</t>
  </si>
  <si>
    <t>Makel Mimoza крем Розетка  с заземлением керамика (25008) 12/120</t>
  </si>
  <si>
    <t>Makel Mimoza крем Розетка двойная без заземления бакалит (25017) 12/120</t>
  </si>
  <si>
    <t>Makel Mimoza крем Розетка двойная с заземлением бакалит (25082) 12/120</t>
  </si>
  <si>
    <t>Makel Mimoza крем Розетка компьютерная UTP (Cat5) (25035) 12/120</t>
  </si>
  <si>
    <t>Makel Mimoza крем Розетка компьютерная UTP (Cat5) + телефонная TF (RJ11) (25037) 12/120</t>
  </si>
  <si>
    <t>Makel Mimoza крем Розетка компьютерная двойная UTP (Cat5) (25036) 12/120</t>
  </si>
  <si>
    <t>Makel Mimoza крем Розетка телевизионная TV концевая (25027) 12/120</t>
  </si>
  <si>
    <t>Makel Mimoza крем Розетка телевизионная TV проходная (25007) 12/120</t>
  </si>
  <si>
    <t>Makel Mimoza крем Розетка телефонная TF (RJ11) (25014) 12/120</t>
  </si>
  <si>
    <t>Makel Mimoza крем Розетка телефонная двойная TF (RJ11) (25034) 12/120</t>
  </si>
  <si>
    <t>Makel Mimoza крем Светорегулятор 1000W  5А (25093) 10/100</t>
  </si>
  <si>
    <t>Makel Mimoza крем Светорегулятор 600W 4A (25011) 10/100</t>
  </si>
  <si>
    <t>MMG  серый металлик вставка (10317) 12/120/1200</t>
  </si>
  <si>
    <t>MMG  серый металлик вставка двойная (10217) 6/60/600</t>
  </si>
  <si>
    <t>MMG серый металлик Выключатель 1 клавишный (23401) 12/120</t>
  </si>
  <si>
    <t>MMG серый металлик Выключатель 1 клавишный с подсветкой (23421) 12/120</t>
  </si>
  <si>
    <t>MMG серый металлик Выключатель 2-х клавишный (23403) 12/120</t>
  </si>
  <si>
    <t>MMG серый металлик Выключатель 2-х клавишный с подсветкой (23423) 12/120</t>
  </si>
  <si>
    <t>MMG серый металлик Рамка на 2 поста горизонтальная (22412) 25/250</t>
  </si>
  <si>
    <t>MMG серый металлик Рамка на 3 поста горизонтальная (22413) 20/200</t>
  </si>
  <si>
    <t>MMG серый металлик Розетка  без заземления керамика (23402) 12/120</t>
  </si>
  <si>
    <t>MMG серый металлик Розетка  с заземлением и крышкой керамика (23409) 12/120</t>
  </si>
  <si>
    <t>MMG серый металлик Розетка  с заземлением керамика (23408) 12/120</t>
  </si>
  <si>
    <t>MMG серый металлик Розетка двойная без заземления бакалит (23417) 12/120</t>
  </si>
  <si>
    <t>MMG серый металлик Розетка двойная с заземлением бакалит (23482) 12/120</t>
  </si>
  <si>
    <t>MMG серый металлик Розетка телевизионная TV проходная (23407) 12/120</t>
  </si>
  <si>
    <t>MMG серый металлик Розетка телефонная TF (RJ11) (23414) 12/120</t>
  </si>
  <si>
    <t>MMG серый металлик Светорегулятор 600W 4A (23411) 10/100</t>
  </si>
  <si>
    <t>MMS  зеленый металлик вставка (10319) 12/120/1200</t>
  </si>
  <si>
    <t>MMS  зеленый металлик вставка двойная (10219) 6/60/600</t>
  </si>
  <si>
    <t>MMS зеленый металлик Выключатель 1 клавишный (23801) 12/120</t>
  </si>
  <si>
    <t>MMS зеленый металлик Выключатель 1 клавишный (б/вст) (22801) 12/120</t>
  </si>
  <si>
    <t>MMS зеленый металлик Выключатель 1 клавишный с подсветкой (б/вст) (22821) 12/120</t>
  </si>
  <si>
    <t>MMS зеленый металлик Выключатель 2-х клавишный (б/вст) (22803) 12/120</t>
  </si>
  <si>
    <t>MMS зеленый металлик Выключатель 2-х клавишный с подсветкой (б/вст) (22823) 12/120</t>
  </si>
  <si>
    <t>MMS зеленый металлик Рамка на 2 поста горизонтальная (22812) 25/250</t>
  </si>
  <si>
    <t>MMS зеленый металлик Рамка на 3 поста горизонтальная (22813) 20/200</t>
  </si>
  <si>
    <t>MMS зеленый металлик Розетка  без заземления керамика (23802) 12/120</t>
  </si>
  <si>
    <t>MMS зеленый металлик Розетка  с заземлением и крышкой (б/вст.) керамика (22809) 12/120</t>
  </si>
  <si>
    <t>MMS зеленый металлик Розетка  с заземлением керамика (23808) 12/120</t>
  </si>
  <si>
    <t>MMS зеленый металлик Розетка двойная без заземления бакалит (23817) 12/120</t>
  </si>
  <si>
    <t>MMS зеленый металлик Розетка двойная с заземлением бакалит (23882) 12/120</t>
  </si>
  <si>
    <t>MMS зеленый металлик Розетка телевизионная TV проходная (б/вст) (22807) 12/120</t>
  </si>
  <si>
    <t>MMS зеленый металлик Розетка телефонная TF (RJ11) (б/вст) (22814) 12/120</t>
  </si>
  <si>
    <t>MMS зеленый металлик Светорегулятор 600W 4A (б/вст.) (22811) 10/100</t>
  </si>
  <si>
    <t>Makel  Вилка без заземления 6A~250В белая  (10001) 50/500</t>
  </si>
  <si>
    <t>Makel  Вилка без заземления 6A~250В черная   (10051) 50/500</t>
  </si>
  <si>
    <t>Makel  Вилка с заземлением 16A~250В белая  (10002) 100/400</t>
  </si>
  <si>
    <t>Makel  Вилка с заземлением 16A~250В черная   (10052) 100/400</t>
  </si>
  <si>
    <t>Makel  Вилка угловая с заземлением 16A~250В  (10027) 125/500</t>
  </si>
  <si>
    <t>Makel  Выключатель для бра 6A белый   (10014) 60/600</t>
  </si>
  <si>
    <t>Makel  Выключатель для бра 6A белый с красным   (10080) 60/600</t>
  </si>
  <si>
    <t>Makel  Выключатель для бра 6A черный   (10064) 60/600</t>
  </si>
  <si>
    <t>Makel  Европереходник   (10009) 125/500</t>
  </si>
  <si>
    <t>Makel  Разветвитель 2 гнезда без заземления (10030) 20/120</t>
  </si>
  <si>
    <t>Makel  Разветвитель 2 гнезда с заземлением (10031) 20/120</t>
  </si>
  <si>
    <t>Makel  Разветвитель 3 гнезда без заземления (10032) 20/80</t>
  </si>
  <si>
    <t>Makel  Разветвитель 3 гнезда с заземлением (10033) 20/80</t>
  </si>
  <si>
    <t>Makel  Розетка открытой установки круглая без заземления (16012) 25/250</t>
  </si>
  <si>
    <t>Makel  Розетка открытой установки круглая с заземлением (16011) 30/300</t>
  </si>
  <si>
    <t>Makel  Тройник с заземлением 16A  (10015) 20</t>
  </si>
  <si>
    <t>Makel  Тройник-разветвитель 3 гнезда с заземлением (10001204) 12/48</t>
  </si>
  <si>
    <t>Makel  Штепсель без заземления 10A белый (10004) 50/200</t>
  </si>
  <si>
    <t>Makel  Штепсель без заземления 10A черный (10054) 50/200</t>
  </si>
  <si>
    <t>Makel  Штепсель с заземлением 16A белый (10003) 50/200</t>
  </si>
  <si>
    <t>Makel  Штепсель с заземлением 16A черный   (10053) 50/200</t>
  </si>
  <si>
    <t>MGP101</t>
  </si>
  <si>
    <t>Makel Колодка на 2 гнезда без заземления 10A  (MGP101) 25/100</t>
  </si>
  <si>
    <t>MGP111</t>
  </si>
  <si>
    <t>Makel Колодка на 2 гнезда с заземлением 16A  (MGP111) 20/80</t>
  </si>
  <si>
    <t>MGP121</t>
  </si>
  <si>
    <t>Makel Колодка на 3 гнезда без заземления 10A  (MGP121) 20/80</t>
  </si>
  <si>
    <t>MGP131</t>
  </si>
  <si>
    <t>Makel Колодка на 3 гнезда с заземлением 16A  (MGP131) 15/60</t>
  </si>
  <si>
    <t>MGP211</t>
  </si>
  <si>
    <t>Makel Колодка на 3 гнезда с заземлением и выключателем 16A  (MGP211) 20/80</t>
  </si>
  <si>
    <t>MGP141</t>
  </si>
  <si>
    <t>Makel Колодка на 4 гнезда без заземления 10A  (MGP141) 20/120</t>
  </si>
  <si>
    <t>MGP151</t>
  </si>
  <si>
    <t>Makel Колодка на 4 гнезда с заземлением 16A  (MGP151) 20/80</t>
  </si>
  <si>
    <t>MGP181</t>
  </si>
  <si>
    <t>Makel Колодка на 6 гнезд с заземлением 16A  (MGP181) 15/60</t>
  </si>
  <si>
    <t>MGP231</t>
  </si>
  <si>
    <t>Makel Колодка на 6 гнезд с заземлением и выключателем 16A  (MGP231) 12/48</t>
  </si>
  <si>
    <t>Makel Удлинитель 1гн. 10м.  16A  (MGP10020) (15/30)</t>
  </si>
  <si>
    <t>Makel Удлинитель 1гн. 10м. (з) 16A  (MGP10017) (10/20)</t>
  </si>
  <si>
    <t>Makel Удлинитель 1гн. 3м.  10A (MGP10007) (14/56)</t>
  </si>
  <si>
    <t>Makel Удлинитель 1гн. 3м. (з) 16A  (MGP10005) (14/56)</t>
  </si>
  <si>
    <t>Makel Удлинитель 1гн. 5м.  10A (MGP10008) (18/36)</t>
  </si>
  <si>
    <t>Makel Удлинитель 1гн. 5м. (з) 16A  (MGP10006) (17/34)</t>
  </si>
  <si>
    <t>MGP102</t>
  </si>
  <si>
    <t>Makel Удлинитель 2гн. 2м.  10A (MGP102) 12/48</t>
  </si>
  <si>
    <t>MGP112</t>
  </si>
  <si>
    <t>Makel Удлинитель 2гн. 2м. (з) 16A  (MGP112) 12/48</t>
  </si>
  <si>
    <t>MGP103</t>
  </si>
  <si>
    <t>Makel Удлинитель 2гн. 3м.  10A (MGP103) 12/48</t>
  </si>
  <si>
    <t>MGP113</t>
  </si>
  <si>
    <t>Makel Удлинитель 2гн. 3м. (з) 16A  (MGP113) 12/48</t>
  </si>
  <si>
    <t>MGP104</t>
  </si>
  <si>
    <t>Makel Удлинитель 2гн. 5м.  10A (MGP104) 12/48</t>
  </si>
  <si>
    <t>MGP114</t>
  </si>
  <si>
    <t>Makel Удлинитель 2гн. 5м. (з) 16A  (MGP114) 12/24</t>
  </si>
  <si>
    <t>MGP107</t>
  </si>
  <si>
    <t>Makel Удлинитель 2гн. 7м.  10A (MGP107) (12/24)</t>
  </si>
  <si>
    <t>MGP117</t>
  </si>
  <si>
    <t>Makel Удлинитель 2гн. 7м. (з) 16A  (MGP117) (12/24)</t>
  </si>
  <si>
    <t>MGP108</t>
  </si>
  <si>
    <t>Makel Удлинитель 2гн.10м.  10A (MGP108) (12/24)</t>
  </si>
  <si>
    <t>MGP118</t>
  </si>
  <si>
    <t>Makel Удлинитель 2гн.10м. (з) 16A  (MGP118) (12/24)</t>
  </si>
  <si>
    <t>MGP109</t>
  </si>
  <si>
    <t>Makel Удлинитель 2гн.15м.  10A (MGP109) (10/20)</t>
  </si>
  <si>
    <t>MGP119</t>
  </si>
  <si>
    <t>Makel Удлинитель 2гн.15м. (з) 16A  (MGP119) (10/20)</t>
  </si>
  <si>
    <t>MGP122</t>
  </si>
  <si>
    <t>Makel Удлинитель 3гн. 2м.  10A (MGP122) 12/48</t>
  </si>
  <si>
    <t>MGP132</t>
  </si>
  <si>
    <t>Makel Удлинитель 3гн. 2м. (з) 16A  (MGP132) 12/48</t>
  </si>
  <si>
    <t>MGP212</t>
  </si>
  <si>
    <t>Makel Удлинитель 3гн. 2м. (з) выкл. 16A  (MGP212) 12/48</t>
  </si>
  <si>
    <t>MGP123</t>
  </si>
  <si>
    <t>Makel Удлинитель 3гн. 3м.  10A (MGP123) 12/48</t>
  </si>
  <si>
    <t>MGP133</t>
  </si>
  <si>
    <t>Makel Удлинитель 3гн. 3м. (з) 16A  (MGP133) 12/48</t>
  </si>
  <si>
    <t>MGP213</t>
  </si>
  <si>
    <t>Makel Удлинитель 3гн. 3м. (з) выкл. 16A  (MGP213) 12/48</t>
  </si>
  <si>
    <t>MGP124</t>
  </si>
  <si>
    <t>Makel Удлинитель 3гн. 5м.  10A (MGP124) 12/48</t>
  </si>
  <si>
    <t>MGP134</t>
  </si>
  <si>
    <t>Makel Удлинитель 3гн. 5м. (з) 16A  (MGP134) 12/24</t>
  </si>
  <si>
    <t>MGP214</t>
  </si>
  <si>
    <t>Makel Удлинитель 3гн. 5м. (з) выкл. 16A  (MGP214) 12/24</t>
  </si>
  <si>
    <t>MGP127</t>
  </si>
  <si>
    <t>Makel Удлинитель 3гн. 7м.  10A (MGP127) (12/24)</t>
  </si>
  <si>
    <t>MGP137</t>
  </si>
  <si>
    <t>Makel Удлинитель 3гн. 7м. (з) 16A  (MGP137) (12/24)</t>
  </si>
  <si>
    <t>MGP128</t>
  </si>
  <si>
    <t>Makel Удлинитель 3гн.10м.  10A (MGP128) (12/24)</t>
  </si>
  <si>
    <t>MGP138</t>
  </si>
  <si>
    <t>Makel Удлинитель 3гн.10м. (з) 16A  (MGP138) (12/24)</t>
  </si>
  <si>
    <t>MGP129</t>
  </si>
  <si>
    <t>Makel Удлинитель 3гн.15м.  10A (MGP129) (10/20)</t>
  </si>
  <si>
    <t>MGP139</t>
  </si>
  <si>
    <t>Makel Удлинитель 3гн.15м. (з) 16A  (MGP139) (10/20)</t>
  </si>
  <si>
    <t>MGP142</t>
  </si>
  <si>
    <t>Makel Удлинитель 4гн. 2м.  10A (MGP142) 12/48</t>
  </si>
  <si>
    <t>MGP152</t>
  </si>
  <si>
    <t>Makel Удлинитель 4гн. 2м. (з) 16A  (MGP152) 12/48</t>
  </si>
  <si>
    <t>MGP143</t>
  </si>
  <si>
    <t>Makel Удлинитель 4гн. 3м.  10A (MGP143) 12/48</t>
  </si>
  <si>
    <t>MGP153</t>
  </si>
  <si>
    <t>Makel Удлинитель 4гн. 3м. (з) 16A  (MGP153) 12/48</t>
  </si>
  <si>
    <t>MGP144</t>
  </si>
  <si>
    <t>Makel Удлинитель 4гн. 5м.  10A (MGP144) 12/48</t>
  </si>
  <si>
    <t>MGP154</t>
  </si>
  <si>
    <t>Makel Удлинитель 4гн. 5м. (з) 16A  (MGP154) 12/24</t>
  </si>
  <si>
    <t>MGP147</t>
  </si>
  <si>
    <t>Makel Удлинитель 4гн. 7м.  10A  (MGP147) (12/24)</t>
  </si>
  <si>
    <t>MGP157</t>
  </si>
  <si>
    <t>Makel Удлинитель 4гн. 7м. (з) 16A  (MGP157) (12/24)</t>
  </si>
  <si>
    <t>MGP148</t>
  </si>
  <si>
    <t>Makel Удлинитель 4гн.10м.  16A  (MGP148) (12/24)</t>
  </si>
  <si>
    <t>MGP158</t>
  </si>
  <si>
    <t>Makel Удлинитель 4гн.10м. (з) 16A  (MGP158) (12/24)</t>
  </si>
  <si>
    <t>MGP182</t>
  </si>
  <si>
    <t>Makel Удлинитель 6гн. 2м. (з) 16A  (MGP182) 10/20</t>
  </si>
  <si>
    <t>MGP232</t>
  </si>
  <si>
    <t>Makel Удлинитель 6гн. 2м. (з) выкл. 16A  (MGP232) 12/24</t>
  </si>
  <si>
    <t>MGP183</t>
  </si>
  <si>
    <t>Makel Удлинитель 6гн. 3м. (з) 16A  (MGP183) 12/24</t>
  </si>
  <si>
    <t>MGP233</t>
  </si>
  <si>
    <t>Makel Удлинитель 6гн. 3м. (з) выкл. 16A  (MGP233) 12/24</t>
  </si>
  <si>
    <t>MGP184</t>
  </si>
  <si>
    <t>Makel Удлинитель 6гн. 5м. (з) 16A  (MGP184) 12/24</t>
  </si>
  <si>
    <t>MGP234</t>
  </si>
  <si>
    <t>Makel Удлинитель 6гн. 5м. (з) выкл. 16A  (MGP234) 12/24</t>
  </si>
  <si>
    <t>481S-3103</t>
  </si>
  <si>
    <t>TM Союз Удлинитель на катушке  4гн. 30м. 1300Вт (481S-3103)</t>
  </si>
  <si>
    <t>481S-3105</t>
  </si>
  <si>
    <t>TM Союз Удлинитель на катушке  4гн. 50м. 1300Вт (481S-3105)</t>
  </si>
  <si>
    <t>481S-3303</t>
  </si>
  <si>
    <t>TM Союз Удлинитель на катушке  4гн. 30м. 3500Вт (481S-3303)</t>
  </si>
  <si>
    <t>481S-3305</t>
  </si>
  <si>
    <t>TM Союз Удлинитель на катушке  4гн. 50м. 3500Вт (481S-3305)</t>
  </si>
  <si>
    <t>E303</t>
  </si>
  <si>
    <t>UNIVersal Колодка 3 гн. (з) 16А АБС-пластик (E303)</t>
  </si>
  <si>
    <t>S303</t>
  </si>
  <si>
    <t>UNIVersal Колодка 3 гн. (з) выкл. 16A АБС-пластик (S303)</t>
  </si>
  <si>
    <t>S304</t>
  </si>
  <si>
    <t>UNIVersal Колодка 4 гн. (з) выкл. 16A АБС-пластик (S304)</t>
  </si>
  <si>
    <t>S306</t>
  </si>
  <si>
    <t>UNIVersal Колодка 6 гн. (з) выкл. 16A АБС-пластик (S306)</t>
  </si>
  <si>
    <t>011M-02</t>
  </si>
  <si>
    <t>UNIVersal Удлинитель 2гн. 2м.  (ПВС 2х0,75) (011M-02)</t>
  </si>
  <si>
    <t>9631972</t>
  </si>
  <si>
    <t>UNIVersal Удлинитель 2гн. 2м. (з) (ПВС 3х1) (9631972)</t>
  </si>
  <si>
    <t>011M-03</t>
  </si>
  <si>
    <t>UNIVersal Удлинитель 2гн. 3м. (ПВС 2х0,75) (011M-03)</t>
  </si>
  <si>
    <t>011M-05</t>
  </si>
  <si>
    <t>UNIVersal Удлинитель 2гн. 5м. (ПВС 2х0,75) (011M-05)</t>
  </si>
  <si>
    <t>639M-02</t>
  </si>
  <si>
    <t>UNIVersal Удлинитель 3гн. 2м. (ПВС 2х0,75) (639M-02)</t>
  </si>
  <si>
    <t>639M-03</t>
  </si>
  <si>
    <t>UNIVersal Удлинитель 3гн. 3м.  (ПВС 2х0,75) (639M-03)</t>
  </si>
  <si>
    <t>9631977</t>
  </si>
  <si>
    <t>UNIVersal Удлинитель 3гн. 3м. (з) (ПВС 3х1) (9631977)</t>
  </si>
  <si>
    <t>9631986</t>
  </si>
  <si>
    <t>UNIVersal Удлинитель 3гн. 3м. (з) выкл. (ПВС 3х1) (9631986)</t>
  </si>
  <si>
    <t>639M-05</t>
  </si>
  <si>
    <t>UNIVersal Удлинитель 3гн. 5м.  (ПВС 2х0,75) (639M-05)</t>
  </si>
  <si>
    <t>9631978</t>
  </si>
  <si>
    <t>UNIVersal Удлинитель 3гн. 5м. (з) (ПВС 3х1) (9631978)</t>
  </si>
  <si>
    <t>9631987</t>
  </si>
  <si>
    <t>UNIVersal Удлинитель 3гн. 5м. (з) выкл. (ПВС 3х1) (9631987)</t>
  </si>
  <si>
    <t>639M-07</t>
  </si>
  <si>
    <t>UNIVersal Удлинитель 3гн. 7м. (ПВС 2х0,75) (639M-07)</t>
  </si>
  <si>
    <t>9632014</t>
  </si>
  <si>
    <t>UNIVersal Удлинитель на каркасе 10м. IP54 (ПВС 2х0,75) (9632014)</t>
  </si>
  <si>
    <t>9632016</t>
  </si>
  <si>
    <t>UNIVersal Удлинитель на каркасе 20м. IP54 (ПВС 2х0,75) (9632016)</t>
  </si>
  <si>
    <t>9632018</t>
  </si>
  <si>
    <t>UNIVersal Удлинитель на каркасе 30м. IP54 (ПВС 2х0,75) (9632018)</t>
  </si>
  <si>
    <t>9632019</t>
  </si>
  <si>
    <t>UNIVersal Удлинитель на каркасе 40м. IP54 (ПВС 2х0,75) (9632019)</t>
  </si>
  <si>
    <t>Viko  Palmiye Наружней установки, цвет белый, крем, серый(IP 54)</t>
  </si>
  <si>
    <t>90555401</t>
  </si>
  <si>
    <t>Viko Palmiye (ОУ) белый  Выкл. 1 кл. (90555401)</t>
  </si>
  <si>
    <t>90555419</t>
  </si>
  <si>
    <t>Viko Palmiye (ОУ) белый  Выкл. 1 кл. с подсветкой (90555419)</t>
  </si>
  <si>
    <t>90555404</t>
  </si>
  <si>
    <t>Viko Palmiye (ОУ) белый  Выкл. 1 кл. проходной (90555404)</t>
  </si>
  <si>
    <t>90555402</t>
  </si>
  <si>
    <t>Viko Palmiye (ОУ) белый  Выкл. 2 кл. (90555402)</t>
  </si>
  <si>
    <t>90555406</t>
  </si>
  <si>
    <t>Viko Palmiye (ОУ) белый  Кнопка звонка (90555406)</t>
  </si>
  <si>
    <t>90555408</t>
  </si>
  <si>
    <t>Viko Palmiye (ОУ) белый  Розетка (з) с крыш. (90555408)</t>
  </si>
  <si>
    <t>90555981</t>
  </si>
  <si>
    <t>Viko Palmiye (ОУ) белый Блок (верт.) Выкл. 1кл. +Розетка (з) с крышкой (90555981)</t>
  </si>
  <si>
    <t>90555481</t>
  </si>
  <si>
    <t>Viko Palmiye (ОУ) белый Блок (гориз.) Выкл. 1кл. +Розетка (з) с крышкой (90555481)</t>
  </si>
  <si>
    <t>90555499</t>
  </si>
  <si>
    <t>Viko Palmiye (ОУ) белый Блок (гориз.) Выкл. 1кл. с подсветкой +Розетка (з) с крышкой (90555499)</t>
  </si>
  <si>
    <t>90555482</t>
  </si>
  <si>
    <t>Viko Palmiye (ОУ) белый Блок (гориз.) Выкл. 2кл.+Розетка (з) с крышкой (90555482)</t>
  </si>
  <si>
    <t>90555488</t>
  </si>
  <si>
    <t>Viko Palmiye (ОУ) белый Блок (гориз.) Розетка 2-я (з) с крышкой (90555488)</t>
  </si>
  <si>
    <t>90555501</t>
  </si>
  <si>
    <t>Viko Palmiye (ОУ) серый  Выкл. 1 кл. (90555501)</t>
  </si>
  <si>
    <t>90555519</t>
  </si>
  <si>
    <t>Viko Palmiye (ОУ) серый  Выкл. 1 кл. с подсветкой (90555519)</t>
  </si>
  <si>
    <t>90555504</t>
  </si>
  <si>
    <t>Viko Palmiye (ОУ) серый  Выкл. 1 кл. проходной (90555504)</t>
  </si>
  <si>
    <t>90555502</t>
  </si>
  <si>
    <t>Viko Palmiye (ОУ) серый  Выкл. 2 кл. (90555502)</t>
  </si>
  <si>
    <t>90555506</t>
  </si>
  <si>
    <t>Viko Palmiye (ОУ) серый  Кнопка звонка (90555506)</t>
  </si>
  <si>
    <t>90555508</t>
  </si>
  <si>
    <t>Viko Palmiye (ОУ) серый  Розетка (з) с крыш. (90555508)</t>
  </si>
  <si>
    <t>90555581</t>
  </si>
  <si>
    <t>Viko Palmiye (ОУ) серый Блок (гориз.) Выкл. 1кл. +Розетка (з) с крышкой (90555581)</t>
  </si>
  <si>
    <t>90555599</t>
  </si>
  <si>
    <t>Viko Palmiye (ОУ) серый Блок (гориз.) Выкл. 1кл. с подсветкой+Розетка (з) с крышкой (90555599)</t>
  </si>
  <si>
    <t>90555582</t>
  </si>
  <si>
    <t>Viko Palmiye (ОУ) серый Блок (гориз.) Выкл. 2кл.+Розетка (з) с крышкой (90555582)</t>
  </si>
  <si>
    <t>90555588</t>
  </si>
  <si>
    <t>Viko Palmiye (ОУ) серый Блок (гориз.) Розетка 2-я (з) с крышкой (90555588)</t>
  </si>
  <si>
    <t>90555513</t>
  </si>
  <si>
    <t>Viko Palmiye (ОУ) серый  Розетка TF с крыш. (90555513)</t>
  </si>
  <si>
    <t>90555781</t>
  </si>
  <si>
    <t>Viko Palmiye (ОУ) серый Блок (верт.) Выкл. 1кл. +Розетка (з) с крышкой (90555781)</t>
  </si>
  <si>
    <t>90555794</t>
  </si>
  <si>
    <t>Viko Palmiye (ОУ) серый Блок (верт.) Выкл. 1кл. с подсветкой+Розетка (з) с крышкой (90555794)</t>
  </si>
  <si>
    <t>90555782</t>
  </si>
  <si>
    <t>Viko Palmiye (ОУ) серый Блок (верт.) Выкл. 2кл.+Розетка (з) с крышкой (90555782)</t>
  </si>
  <si>
    <t>90555791</t>
  </si>
  <si>
    <t>Viko Palmiye (ОУ) серый Блок (верт.) Розетка 2-я (з) с крышкой (90555791)</t>
  </si>
  <si>
    <t>90555619</t>
  </si>
  <si>
    <t>Viko Palmiye (ОУ) крем  Выкл. 1 кл. с подсветкой (90555619)</t>
  </si>
  <si>
    <t>90555602</t>
  </si>
  <si>
    <t>Viko Palmiye (ОУ) крем  Выкл. 2 кл. (90555602)</t>
  </si>
  <si>
    <t>90555613</t>
  </si>
  <si>
    <t>Viko Palmiye (ОУ) крем  Розетка TF с крыш. (90555613)</t>
  </si>
  <si>
    <t>90555881</t>
  </si>
  <si>
    <t>Viko Palmiye (ОУ) крем Блок (верт.) Выкл. 1кл. +Розетка (з) с крышкой (90555881)</t>
  </si>
  <si>
    <t>90555894</t>
  </si>
  <si>
    <t>Viko Palmiye (ОУ) крем Блок (верт.) Выкл. 1кл. с подсветкой+Розетка (з) с крышкой (90555894)</t>
  </si>
  <si>
    <t>90555882</t>
  </si>
  <si>
    <t>Viko Palmiye (ОУ) крем Блок (верт.) Выкл. 2кл.+Розетка (з) с крыш. верт. (90555882)</t>
  </si>
  <si>
    <t>90555699</t>
  </si>
  <si>
    <t>Viko Palmiye (ОУ) крем Блок (гориз.) Выкл. 1кл. с подсветкой+Розетка (з) с крышкой (90555699)</t>
  </si>
  <si>
    <t>90555682</t>
  </si>
  <si>
    <t>Viko Palmiye (ОУ) крем Блок (гориз.) Выкл. 2кл.+Розетка (з) с крышкой (90555682)</t>
  </si>
  <si>
    <t>90561001</t>
  </si>
  <si>
    <t>Viko Carmen белый Выкл. 1 кл. (90561001)</t>
  </si>
  <si>
    <t>90561019</t>
  </si>
  <si>
    <t>Viko Carmen белый Выкл. 1 кл. с подсветкой (90561019)</t>
  </si>
  <si>
    <t>90561004</t>
  </si>
  <si>
    <t>Viko Carmen белый Выкл. 1 кл. проходной (90561004)</t>
  </si>
  <si>
    <t>90561063</t>
  </si>
  <si>
    <t>Viko Carmen белый Выкл. 1 кл. проходной с подсветкой (90561063)</t>
  </si>
  <si>
    <t>90561002</t>
  </si>
  <si>
    <t>Viko Carmen белый Выкл. 2 кл. (90561002)</t>
  </si>
  <si>
    <t>90561050</t>
  </si>
  <si>
    <t>Viko Carmen белый Выкл. 2 кл. с подсветкой (90561050)</t>
  </si>
  <si>
    <t>90561017</t>
  </si>
  <si>
    <t>Viko Carmen белый Выкл. 2 кл. проходной (90561017)</t>
  </si>
  <si>
    <t>90561068</t>
  </si>
  <si>
    <t>Viko Carmen белый Выкл. 3 кл. (90561068)</t>
  </si>
  <si>
    <t>90561020</t>
  </si>
  <si>
    <t>Viko Carmen белый Диммер 600W (90561020)</t>
  </si>
  <si>
    <t>90561006</t>
  </si>
  <si>
    <t>Viko Carmen белый Кнопка звонка (90561006)</t>
  </si>
  <si>
    <t>90571009</t>
  </si>
  <si>
    <t>Viko Carmen белый Подрозетник (ОУ) (90571009)</t>
  </si>
  <si>
    <t>90571002</t>
  </si>
  <si>
    <t>Viko Carmen белый Рамка 2-ая верт. (90571002)</t>
  </si>
  <si>
    <t>90571102</t>
  </si>
  <si>
    <t>Viko Carmen белый Рамка 2-ая гориз. (90571102)</t>
  </si>
  <si>
    <t>90571003</t>
  </si>
  <si>
    <t>Viko Carmen белый Рамка 3-ая верт. (90571003)</t>
  </si>
  <si>
    <t>90571103</t>
  </si>
  <si>
    <t>Viko Carmen белый Рамка 3-ая гориз. (90571103)</t>
  </si>
  <si>
    <t>90571004</t>
  </si>
  <si>
    <t>Viko Carmen белый Рамка 4-ая верт. (90571004)</t>
  </si>
  <si>
    <t>90571104</t>
  </si>
  <si>
    <t>Viko Carmen белый Рамка 4-ая гориз. (90571104)</t>
  </si>
  <si>
    <t>90571105</t>
  </si>
  <si>
    <t>Viko Carmen белый Рамка 5-ая гориз. (90571105)</t>
  </si>
  <si>
    <t>90571106</t>
  </si>
  <si>
    <t>Viko Carmen белый Рамка 6-ая гориз. (90571106)</t>
  </si>
  <si>
    <t>90561043</t>
  </si>
  <si>
    <t>Viko Carmen белый Розетка  с защитной шторкой (90561043)</t>
  </si>
  <si>
    <t>90561007</t>
  </si>
  <si>
    <t>Viko Carmen белый Розетка (90561007)</t>
  </si>
  <si>
    <t>90561042</t>
  </si>
  <si>
    <t>Viko Carmen белый Розетка (з)  с защитной шторкой (90561042)</t>
  </si>
  <si>
    <t>90561008</t>
  </si>
  <si>
    <t>Viko Carmen белый Розетка (з) (90561008)</t>
  </si>
  <si>
    <t>90561012</t>
  </si>
  <si>
    <t>Viko Carmen белый Розетка (з) с крышкой (90561012)</t>
  </si>
  <si>
    <t>90561055</t>
  </si>
  <si>
    <t>Viko Carmen белый Розетка 2гн. (90561055)</t>
  </si>
  <si>
    <t>90561056</t>
  </si>
  <si>
    <t>Viko Carmen белый Розетка 2гн. (з) (90561056)</t>
  </si>
  <si>
    <t>90561013</t>
  </si>
  <si>
    <t>Viko Carmen белый Розетка TF (RJ11) (90561013)</t>
  </si>
  <si>
    <t>90561033</t>
  </si>
  <si>
    <t>Viko Carmen белый Розетка TF 2-ая (RJ11) (90561033)</t>
  </si>
  <si>
    <t>90561049</t>
  </si>
  <si>
    <t>Viko Carmen белый Розетка TV (90561049)</t>
  </si>
  <si>
    <t>90561010</t>
  </si>
  <si>
    <t>Viko Carmen белый Розетка TV концевая (90561010)</t>
  </si>
  <si>
    <t>90561060</t>
  </si>
  <si>
    <t>Viko Carmen белый Розетка TV проходная 12dB (90561060)</t>
  </si>
  <si>
    <t>90561032</t>
  </si>
  <si>
    <t>Viko Carmen белый Розетка UTP (Cat5E) (90561032)</t>
  </si>
  <si>
    <t>90561035</t>
  </si>
  <si>
    <t>Viko Carmen белый Розетка UTP (Cat5E)+TF (RJ11) (90561035)</t>
  </si>
  <si>
    <t>90561034</t>
  </si>
  <si>
    <t>Viko Carmen белый Розетка UTP 2-я (Cat5E) (90561034)</t>
  </si>
  <si>
    <t>90561037</t>
  </si>
  <si>
    <t>Viko Carmen белый Розетка аудио (90561037)</t>
  </si>
  <si>
    <t>90562001</t>
  </si>
  <si>
    <t>Viko Carmen крем Выкл. 1 кл. (90562001)</t>
  </si>
  <si>
    <t>90562019</t>
  </si>
  <si>
    <t>Viko Carmen крем Выкл. 1 кл. с подсветкой (90562019)</t>
  </si>
  <si>
    <t>90562004</t>
  </si>
  <si>
    <t>Viko Carmen крем Выкл. 1 кл. проходной (90562004)</t>
  </si>
  <si>
    <t>90562063</t>
  </si>
  <si>
    <t>Viko Carmen крем Выкл. 1 кл. проходной с подсветкой (90562063)</t>
  </si>
  <si>
    <t>90562002</t>
  </si>
  <si>
    <t>Viko Carmen крем Выкл. 2 кл. (90562002)</t>
  </si>
  <si>
    <t>90562050</t>
  </si>
  <si>
    <t>Viko Carmen крем Выкл. 2 кл. с подсветкой (90562050)</t>
  </si>
  <si>
    <t>90562017</t>
  </si>
  <si>
    <t>Viko Carmen крем Выкл. 2 кл. проходной (90562017)</t>
  </si>
  <si>
    <t>90562068</t>
  </si>
  <si>
    <t>Viko Carmen крем Выкл. 3 кл. (90562068)</t>
  </si>
  <si>
    <t>90562020</t>
  </si>
  <si>
    <t>Viko Carmen крем Диммер 600W (90562020)</t>
  </si>
  <si>
    <t>90562006</t>
  </si>
  <si>
    <t>Viko Carmen крем Кнопка звонка (90562006)</t>
  </si>
  <si>
    <t>90572009</t>
  </si>
  <si>
    <t>Viko Carmen крем Подрозетник (ОУ) (90572009)</t>
  </si>
  <si>
    <t>90572002</t>
  </si>
  <si>
    <t>Viko Carmen крем Рамка 2-ая верт. (90572002)</t>
  </si>
  <si>
    <t>90572102</t>
  </si>
  <si>
    <t>Viko Carmen крем Рамка 2-ая гориз. (90572102)</t>
  </si>
  <si>
    <t>90572003</t>
  </si>
  <si>
    <t>Viko Carmen крем Рамка 3-ая верт. (90572003)</t>
  </si>
  <si>
    <t>90572103</t>
  </si>
  <si>
    <t>Viko Carmen крем Рамка 3-ая гориз. (90572103)</t>
  </si>
  <si>
    <t>90572004</t>
  </si>
  <si>
    <t>Viko Carmen крем Рамка 4-ая верт. (90572004)</t>
  </si>
  <si>
    <t>90572104</t>
  </si>
  <si>
    <t>Viko Carmen крем Рамка 4-ая гориз. (90572104)</t>
  </si>
  <si>
    <t>90572005</t>
  </si>
  <si>
    <t>Viko Carmen крем Рамка на 5 постов вертикальная (90572005)</t>
  </si>
  <si>
    <t>90572105</t>
  </si>
  <si>
    <t>Viko Carmen крем Рамка 5-ая гориз. (90572105)</t>
  </si>
  <si>
    <t>90572106</t>
  </si>
  <si>
    <t>Viko Carmen крем Рамка 6-ая гориз. (90572106)</t>
  </si>
  <si>
    <t>90562037</t>
  </si>
  <si>
    <t>Viko Carmen крем Розетка  аудио (90562037) 12/120</t>
  </si>
  <si>
    <t>90562043</t>
  </si>
  <si>
    <t>Viko Carmen крем Розетка  с защитной шторкой (90562043)</t>
  </si>
  <si>
    <t>90562007</t>
  </si>
  <si>
    <t>Viko Carmen крем Розетка (90562007)</t>
  </si>
  <si>
    <t>90562042</t>
  </si>
  <si>
    <t>Viko Carmen крем Розетка (з)  с защитной шторкой (90562042)</t>
  </si>
  <si>
    <t>90562008</t>
  </si>
  <si>
    <t>Viko Carmen крем Розетка (з) (90562008)</t>
  </si>
  <si>
    <t>90562012</t>
  </si>
  <si>
    <t>Viko Carmen крем Розетка (з) с крышкой (90562012)</t>
  </si>
  <si>
    <t>90562055</t>
  </si>
  <si>
    <t>Viko Carmen крем Розетка 2гн. (90562055)</t>
  </si>
  <si>
    <t>90562056</t>
  </si>
  <si>
    <t>Viko Carmen крем Розетка 2гн. (з) (90562056)</t>
  </si>
  <si>
    <t>90562013</t>
  </si>
  <si>
    <t>Viko Carmen крем Розетка TF (RJ11) (90562013)</t>
  </si>
  <si>
    <t>90562033</t>
  </si>
  <si>
    <t>Viko Carmen крем Розетка TF 2-я (RJ11) (90562033)</t>
  </si>
  <si>
    <t>90562010</t>
  </si>
  <si>
    <t>Viko Carmen крем Розетка TV концевая (90562010)</t>
  </si>
  <si>
    <t>90562060</t>
  </si>
  <si>
    <t>Viko Carmen крем Розетка TV проходная 12dB (90562060)</t>
  </si>
  <si>
    <t>90562032</t>
  </si>
  <si>
    <t>Viko Carmen крем Розетка UTP (Cat5E) (90562032)</t>
  </si>
  <si>
    <t>90562035</t>
  </si>
  <si>
    <t>Viko Carmen крем Розетка UTP (Cat5E)+TF (RJ11) (90562035)</t>
  </si>
  <si>
    <t>90562034</t>
  </si>
  <si>
    <t>Viko Carmen крем Розетка UTP 2-я (Cat5E) (90562034)</t>
  </si>
  <si>
    <t>90960001</t>
  </si>
  <si>
    <t>Viko Karre белый Выкл. 1 кл. (90960001)</t>
  </si>
  <si>
    <t>90960019</t>
  </si>
  <si>
    <t>Viko Karre белый Выкл. 1 кл. с подсветкой (90960019)</t>
  </si>
  <si>
    <t>90960004</t>
  </si>
  <si>
    <t>Viko Karre белый Выкл. 1 кл. проходной (90960004)</t>
  </si>
  <si>
    <t>90960002</t>
  </si>
  <si>
    <t>Viko Karre белый Выкл. 2 кл. (90960002)</t>
  </si>
  <si>
    <t>90960050</t>
  </si>
  <si>
    <t>Viko Karre белый Выкл. 2 кл. с подсветкой (90960050)</t>
  </si>
  <si>
    <t>90960017</t>
  </si>
  <si>
    <t>Viko Karre белый Выкл. 2 кл. проходной (90960017)</t>
  </si>
  <si>
    <t>90960068</t>
  </si>
  <si>
    <t>Viko Karre белый Выкл. 3 кл. (90960068)</t>
  </si>
  <si>
    <t>90960020</t>
  </si>
  <si>
    <t>Viko Karre белый Диммер 600W (90960020)</t>
  </si>
  <si>
    <t>90960221</t>
  </si>
  <si>
    <t>Viko Karre белый Рамка 2-я верт. (90960221)</t>
  </si>
  <si>
    <t>90960201</t>
  </si>
  <si>
    <t>Viko Karre белый Рамка 2-я гориз. (90960201)</t>
  </si>
  <si>
    <t>90960222</t>
  </si>
  <si>
    <t>Viko Karre белый Рамка 3-я верт. (90960222)</t>
  </si>
  <si>
    <t>90960202</t>
  </si>
  <si>
    <t>Viko Karre белый Рамка 3-я гориз. (90960202)</t>
  </si>
  <si>
    <t>90960223</t>
  </si>
  <si>
    <t>Viko Karre белый Рамка 4-я верт. (90960223)</t>
  </si>
  <si>
    <t>90960203</t>
  </si>
  <si>
    <t>Viko Karre белый Рамка 4-я гориз. (90960203)</t>
  </si>
  <si>
    <t>90960204</t>
  </si>
  <si>
    <t>Viko Karre белый Рамка 5-я гориз. (90960204)</t>
  </si>
  <si>
    <t>90960205</t>
  </si>
  <si>
    <t>Viko Karre белый Рамка 6-я гориз. (90960205)</t>
  </si>
  <si>
    <t>90960007</t>
  </si>
  <si>
    <t>Viko Karre белый Розетка (90960007)</t>
  </si>
  <si>
    <t>90960043</t>
  </si>
  <si>
    <t>Viko Karre белый Розетка  с защитной шторкой (90960043)</t>
  </si>
  <si>
    <t>90960008</t>
  </si>
  <si>
    <t>Viko Karre белый Розетка (з) (90960008)</t>
  </si>
  <si>
    <t>90960042</t>
  </si>
  <si>
    <t>Viko Karre белый Розетка (з) с защитной шторкой (90960042)</t>
  </si>
  <si>
    <t>90960012</t>
  </si>
  <si>
    <t>Viko Karre белый Розетка (з) с крышкой (90960012)</t>
  </si>
  <si>
    <t>90960055</t>
  </si>
  <si>
    <t>Viko Karre белый Розетка 2гн. (90960055)</t>
  </si>
  <si>
    <t>90960056</t>
  </si>
  <si>
    <t>Viko Karre белый Розетка 2гн. (з) (90960056)</t>
  </si>
  <si>
    <t>90960013</t>
  </si>
  <si>
    <t>Viko Karre белый Розетка TF (RJ11) (90960013)</t>
  </si>
  <si>
    <t>90960033</t>
  </si>
  <si>
    <t>Viko Karre белый Розетка TF 2-я (RJ11) (90960033)</t>
  </si>
  <si>
    <t>90960060</t>
  </si>
  <si>
    <t>Viko Karre белый Розетка TV проходная 12dB (90960060)</t>
  </si>
  <si>
    <t>90960010</t>
  </si>
  <si>
    <t>Viko Karre белый Розетка TV концевая (90960010)</t>
  </si>
  <si>
    <t>90960032</t>
  </si>
  <si>
    <t>Viko Karre белый Розетка UTP (Cat5E) (90960032)</t>
  </si>
  <si>
    <t>90960035</t>
  </si>
  <si>
    <t>Viko Karre белый Розетка UTP (Cat5E)+TF (RJ11) (90960035)</t>
  </si>
  <si>
    <t>90960034</t>
  </si>
  <si>
    <t>Viko Karre белый Розетка UTP 2-я (Cat5E) (90960034)</t>
  </si>
  <si>
    <t>90960101</t>
  </si>
  <si>
    <t>Viko Karre крем Выкл. 1 кл. (90960101)</t>
  </si>
  <si>
    <t>90960119</t>
  </si>
  <si>
    <t>Viko Karre крем Выкл. 1 кл. с подсветкой (90960119)</t>
  </si>
  <si>
    <t>90960104</t>
  </si>
  <si>
    <t>Viko Karre крем Выкл. 1 кл. проходной (90960104)</t>
  </si>
  <si>
    <t>90960102</t>
  </si>
  <si>
    <t>Viko Karre крем Выкл. 2 кл. (90960102)</t>
  </si>
  <si>
    <t>90960150</t>
  </si>
  <si>
    <t>Viko Karre крем Выкл. 2 кл. с подсветкой (90960150)</t>
  </si>
  <si>
    <t>90960117</t>
  </si>
  <si>
    <t xml:space="preserve">Viko Karre крем Выключатель 2-х клавишный проходной (90960117) </t>
  </si>
  <si>
    <t>90960168</t>
  </si>
  <si>
    <t>Viko Karre крем Выкл. 3 кл. (90960168)</t>
  </si>
  <si>
    <t>90960120</t>
  </si>
  <si>
    <t>Viko Karre крем Диммер 600W (90960120)</t>
  </si>
  <si>
    <t>90960231</t>
  </si>
  <si>
    <t>Viko Karre крем Рамка 2-я верт. (90960231)</t>
  </si>
  <si>
    <t>90960211</t>
  </si>
  <si>
    <t>Viko Karre крем Рамка 2-я гориз. (90960211)</t>
  </si>
  <si>
    <t>90960232</t>
  </si>
  <si>
    <t>Viko Karre крем Рамка 3-я верт. (90960232)</t>
  </si>
  <si>
    <t>90960212</t>
  </si>
  <si>
    <t>Viko Karre крем Рамка 3-я гориз. (90960212)</t>
  </si>
  <si>
    <t>90960233</t>
  </si>
  <si>
    <t>Viko Karre крем Рамка 4-я верт. (90960233)</t>
  </si>
  <si>
    <t>90960213</t>
  </si>
  <si>
    <t>Viko Karre крем Рамка 4-я гориз. (90960213)</t>
  </si>
  <si>
    <t>90960214</t>
  </si>
  <si>
    <t>Viko Karre крем Рамка 5-я гориз. (90960214)</t>
  </si>
  <si>
    <t>90960215</t>
  </si>
  <si>
    <t>Viko Karre крем Рамка 6-я гориз. (90960215)</t>
  </si>
  <si>
    <t>90960107</t>
  </si>
  <si>
    <t>Viko Karre крем Розетка (90960107)</t>
  </si>
  <si>
    <t>90960143</t>
  </si>
  <si>
    <t>Viko Karre крем розетка  с защитной шторкой (90960143)</t>
  </si>
  <si>
    <t>90960108</t>
  </si>
  <si>
    <t>Viko Karre крем Розетка (з) (90960108)</t>
  </si>
  <si>
    <t>90960142</t>
  </si>
  <si>
    <t>Viko Karre крем розетка (з)  с защитной шторкой (90960142)</t>
  </si>
  <si>
    <t>90960112</t>
  </si>
  <si>
    <t>Viko Karre крем Розетка (з) с крышкой (90960112)</t>
  </si>
  <si>
    <t>90960155</t>
  </si>
  <si>
    <t>Viko Karre крем Розетка 2гн. (90960155)</t>
  </si>
  <si>
    <t>90960156</t>
  </si>
  <si>
    <t>Viko Karre крем Розетка 2гн. (з) (90960156)</t>
  </si>
  <si>
    <t>90960113</t>
  </si>
  <si>
    <t>Viko Karre крем Розетка TF (RJ11) (90960113)</t>
  </si>
  <si>
    <t>90960133</t>
  </si>
  <si>
    <t>Viko Karre крем Розетка TF 2-я (RJ11) (90960133)</t>
  </si>
  <si>
    <t>90960160</t>
  </si>
  <si>
    <t>Viko Karre крем Розетка TV проходная 12dB (90960160)</t>
  </si>
  <si>
    <t>90960132</t>
  </si>
  <si>
    <t>Viko Karre крем Розетка UTP (Cat5E) (90960132)</t>
  </si>
  <si>
    <t>90960135</t>
  </si>
  <si>
    <t>Viko Karre крем Розетка UTP (Cat5E)+TF (RJ11) (90960135)</t>
  </si>
  <si>
    <t>90960134</t>
  </si>
  <si>
    <t>Viko Karre крем Розетка UTP 2-я (Cat5E) (90960134)</t>
  </si>
  <si>
    <t>90305400</t>
  </si>
  <si>
    <t>Viko  Вилка белая  2,5А (90305400)</t>
  </si>
  <si>
    <t>90304100</t>
  </si>
  <si>
    <t>Viko  Вилка белая (з) 16А (90304100)</t>
  </si>
  <si>
    <t>90304200</t>
  </si>
  <si>
    <t>Viko  Вилка белая угловая (з) 16А (90304200)</t>
  </si>
  <si>
    <t>90305410</t>
  </si>
  <si>
    <t>Viko  Вилка черная  2,5А (90305410)</t>
  </si>
  <si>
    <t>90302700</t>
  </si>
  <si>
    <t>Viko  Выкл. для бра белый 6А (90302700)</t>
  </si>
  <si>
    <t>90304000</t>
  </si>
  <si>
    <t>Viko  Розетка 3 гн. (з) 16А (СУ) (90304000)</t>
  </si>
  <si>
    <t>90303000</t>
  </si>
  <si>
    <t>Viko  Тройник (з) плоский 16А белый (90303000)</t>
  </si>
  <si>
    <t>90302500</t>
  </si>
  <si>
    <t>Viko  Штепсель  10А (90302500)</t>
  </si>
  <si>
    <t>90301800</t>
  </si>
  <si>
    <t>Viko  Штепсель (з) 16А (90301800)</t>
  </si>
  <si>
    <t>Viko Vera Наружней установки, цвет белый</t>
  </si>
  <si>
    <t>90681001</t>
  </si>
  <si>
    <t>Viko Vera (ОУ) белый  Выкл. 1 кл. (90681001)</t>
  </si>
  <si>
    <t>90681019</t>
  </si>
  <si>
    <t>Viko Vera (ОУ) белый  Выкл. 1 кл. с подсветкой (90681019)</t>
  </si>
  <si>
    <t>90681004</t>
  </si>
  <si>
    <t>Viko Vera (ОУ) белый  Выкл. 1 кл. проходной (90681004)</t>
  </si>
  <si>
    <t>90681002</t>
  </si>
  <si>
    <t>Viko Vera (ОУ) белый  Выкл. 2 кл. (90681002)</t>
  </si>
  <si>
    <t>90681050</t>
  </si>
  <si>
    <t>Viko Vera (ОУ) белый  Выкл. 2 кл. с подсветкой (90681050)</t>
  </si>
  <si>
    <t>90681017</t>
  </si>
  <si>
    <t>Viko Vera (ОУ) белый  Выкл. 2 кл. проходной (90681017)</t>
  </si>
  <si>
    <t>90681068</t>
  </si>
  <si>
    <t>Viko Vera (ОУ) белый  Выкл. 3 кл. (90681068)</t>
  </si>
  <si>
    <t>90681014</t>
  </si>
  <si>
    <t>Viko Vera (ОУ) белый  Кнопочный выкл. 1 кл. с подсветкой  (90681014)</t>
  </si>
  <si>
    <t>90681007</t>
  </si>
  <si>
    <t>Viko Vera (ОУ) белый  Розетка (90681007)</t>
  </si>
  <si>
    <t>90681008</t>
  </si>
  <si>
    <t>Viko Vera (ОУ) белый  Розетка (з) (90681008)</t>
  </si>
  <si>
    <t>90681055</t>
  </si>
  <si>
    <t>Viko Vera (ОУ) белый  Розетка 2 гн. (90681055)</t>
  </si>
  <si>
    <t>90681056</t>
  </si>
  <si>
    <t>Viko Vera (ОУ) белый  Розетка 2 гн. (з) (90681056)</t>
  </si>
  <si>
    <t>90681013</t>
  </si>
  <si>
    <t>Viko Vera (ОУ) белый  Розетка TF (RJ11) (90681013)</t>
  </si>
  <si>
    <t>90681010</t>
  </si>
  <si>
    <t>Viko Vera (ОУ) белый  Розетка TV концевая (90681010)</t>
  </si>
  <si>
    <t>90681032</t>
  </si>
  <si>
    <t>Viko Vera (ОУ) белый  Розетка UTP (Cat5E) (90681032)</t>
  </si>
  <si>
    <t>90681086</t>
  </si>
  <si>
    <t>Viko Vera (ОУ) белый Блок (верт.) Выкл.  1 кл.+розетка (90681086)</t>
  </si>
  <si>
    <t>90681090</t>
  </si>
  <si>
    <t>Viko Vera (ОУ) белый Блок (верт.) Выкл. 1 кл. с подсветкой+розетка (90681090)</t>
  </si>
  <si>
    <t>90681089</t>
  </si>
  <si>
    <t>Viko Vera (ОУ) белый Блок (верт.) Выкл. 2 кл.+розетка (90681089)</t>
  </si>
  <si>
    <t>90681186</t>
  </si>
  <si>
    <t>Viko Vera (ОУ) белый Блок (гориз.) Выкл.  1 кл.+розетка (90681186)</t>
  </si>
  <si>
    <t>90681190</t>
  </si>
  <si>
    <t>Viko Vera (ОУ) белый Блок (гориз.) Выкл. 1 кл. с подсветкой+розетка (90681190)</t>
  </si>
  <si>
    <t>90681189</t>
  </si>
  <si>
    <t>Viko Vera (ОУ) белый Блок (гориз.) Выкл. 2 кл.+розетка (90681189)</t>
  </si>
  <si>
    <t>Viko Vera Наружней установки, цвет крем</t>
  </si>
  <si>
    <t>90681201</t>
  </si>
  <si>
    <t>Viko Vera (ОУ) крем  Выкл. 1 кл. (90681201)</t>
  </si>
  <si>
    <t>90681219</t>
  </si>
  <si>
    <t>Viko Vera (ОУ) крем  Выкл. 1 кл. с подсветкой (90681219)</t>
  </si>
  <si>
    <t>90681204</t>
  </si>
  <si>
    <t>Viko Vera (ОУ) крем  Выкл. 1 кл. проходной (90681204)</t>
  </si>
  <si>
    <t>90681202</t>
  </si>
  <si>
    <t>Viko Vera (ОУ) крем  Выкл. 2 кл. (90681202)</t>
  </si>
  <si>
    <t>90681250</t>
  </si>
  <si>
    <t>Viko Vera (ОУ) крем  Выкл. 2 кл. с подсветкой (90681250)</t>
  </si>
  <si>
    <t>90681217</t>
  </si>
  <si>
    <t>Viko Vera (ОУ) крем  Выкл. 2 кл. проходной (90681217)</t>
  </si>
  <si>
    <t>90681268</t>
  </si>
  <si>
    <t>Viko Vera (ОУ) крем  Выкл. 3 кл. (90681268)</t>
  </si>
  <si>
    <t>90681214</t>
  </si>
  <si>
    <t>Viko Vera (ОУ) крем  Кнопочный выкл. 1 кл. с подсветкой  (90681214)</t>
  </si>
  <si>
    <t>90681207</t>
  </si>
  <si>
    <t>Viko Vera (ОУ) крем  Розетка (90681207)</t>
  </si>
  <si>
    <t>90681208</t>
  </si>
  <si>
    <t>Viko Vera (ОУ) крем  Розетка (з) (90681208)</t>
  </si>
  <si>
    <t>90681255</t>
  </si>
  <si>
    <t>Viko Vera (ОУ) крем  Розетка 2 гн. (90681255)</t>
  </si>
  <si>
    <t>90681256</t>
  </si>
  <si>
    <t>Viko Vera (ОУ) крем  Розетка 2 гн. (з) (90681256)</t>
  </si>
  <si>
    <t>90681213</t>
  </si>
  <si>
    <t>Viko Vera (ОУ) крем  Розетка TF (RJ11) (90681213)</t>
  </si>
  <si>
    <t>90681210</t>
  </si>
  <si>
    <t>Viko Vera (ОУ) крем  Розетка TV концевая (90681210)</t>
  </si>
  <si>
    <t>90681232</t>
  </si>
  <si>
    <t>Viko Vera (ОУ) крем  Розетка UTP (Cat5E) (90681232)</t>
  </si>
  <si>
    <t>90681286</t>
  </si>
  <si>
    <t>Viko Vera (ОУ) крем Блок (верт.) Выкл.  1 кл.+розетка (90681286)</t>
  </si>
  <si>
    <t>90681290</t>
  </si>
  <si>
    <t>Viko Vera (ОУ) крем Блок (верт.) Выкл. 1 кл. с подсветкой+розетка (90681290)</t>
  </si>
  <si>
    <t>90681289</t>
  </si>
  <si>
    <t>Viko Vera (ОУ) крем Блок (верт.) Выкл. 2 кл.+розетка (90681289)</t>
  </si>
  <si>
    <t>90681386</t>
  </si>
  <si>
    <t>Viko Vera (ОУ) крем Блок (гориз.) Выкл.  1 кл.+розетка (90681386)</t>
  </si>
  <si>
    <t>90681390</t>
  </si>
  <si>
    <t>Viko Vera (ОУ) крем Блок (гориз.) Выкл. 1 кл. с подсветкой+розетка (90681390)</t>
  </si>
  <si>
    <t>90681389</t>
  </si>
  <si>
    <t>Viko Vera (ОУ) крем Блок (гориз.) Выкл. 2 кл.+розетка (90681389)</t>
  </si>
  <si>
    <t>Viko Vera Наружней установки, цвет дуб</t>
  </si>
  <si>
    <t>90682001</t>
  </si>
  <si>
    <t>Viko Vera (ОУ) дуб  Выкл. 1 кл.  (90682001)</t>
  </si>
  <si>
    <t>90682019</t>
  </si>
  <si>
    <t>Viko Vera (ОУ) дуб  Выкл. 1 кл. с подсветкой (90682019)</t>
  </si>
  <si>
    <t>90682004</t>
  </si>
  <si>
    <t>Viko Vera (ОУ) дуб  Выкл. 1 кл. проходной (90682004)</t>
  </si>
  <si>
    <t>90682002</t>
  </si>
  <si>
    <t>Viko Vera (ОУ) дуб  Выкл. 2 кл. (90682002)</t>
  </si>
  <si>
    <t>90682050</t>
  </si>
  <si>
    <t>Viko Vera (ОУ) дуб  Выкл. 2 кл. с подсветкой (90682050)</t>
  </si>
  <si>
    <t>90682017</t>
  </si>
  <si>
    <t>Viko Vera (ОУ) дуб  Выкл. 2 кл. проходной (90682017)</t>
  </si>
  <si>
    <t>90682068</t>
  </si>
  <si>
    <t>Viko Vera (ОУ) дуб  Выкл. 3 кл. (90682068)</t>
  </si>
  <si>
    <t>90682007</t>
  </si>
  <si>
    <t>Viko Vera (ОУ) дуб  Розетка (90682007)</t>
  </si>
  <si>
    <t>90682008</t>
  </si>
  <si>
    <t>Viko Vera (ОУ) дуб  Розетка (з) (90682008)</t>
  </si>
  <si>
    <t>90682055</t>
  </si>
  <si>
    <t>Viko Vera (ОУ) дуб  Розетка 2 гн. (90682055)</t>
  </si>
  <si>
    <t>90682056</t>
  </si>
  <si>
    <t>Viko Vera (ОУ) дуб  Розетка 2 гн. (з) (90682056)</t>
  </si>
  <si>
    <t>90682013</t>
  </si>
  <si>
    <t>Viko Vera (ОУ) дуб  Розетка TF (RJ11) (90682013)</t>
  </si>
  <si>
    <t>90682010</t>
  </si>
  <si>
    <t>Viko Vera (ОУ) дуб  Розетка TV концевая (90682010)</t>
  </si>
  <si>
    <t>90682032</t>
  </si>
  <si>
    <t>Viko Vera (ОУ) дуб  Розетка UTP (Cat5E) (90682032)</t>
  </si>
  <si>
    <t>90682090</t>
  </si>
  <si>
    <t>Viko Vera (ОУ) дуб Блок (верт.) Выкл. 1 кл. с подсветкой+розетка (90682090)</t>
  </si>
  <si>
    <t>90682089</t>
  </si>
  <si>
    <t>Viko Vera (ОУ) дуб Блок (верт.) Выкл. 2 кл.+розетка (90682089)</t>
  </si>
  <si>
    <t>90682186</t>
  </si>
  <si>
    <t>Viko Vera (ОУ) дуб Блок (гориз.) Выкл.  1 кл.+розетка  (90682186)</t>
  </si>
  <si>
    <t>90682190</t>
  </si>
  <si>
    <t>Viko Vera (ОУ) дуб Блок (гориз.) Выкл. 1 кл. с подсветкой+розетка (90682190)</t>
  </si>
  <si>
    <t>90682189</t>
  </si>
  <si>
    <t>Viko Vera (ОУ) дуб Блок (гориз.) Выкл. 2 кл.+розетка (90682189)</t>
  </si>
  <si>
    <t>Viko Vera Наружней установки, цвет махагон</t>
  </si>
  <si>
    <t>90682201</t>
  </si>
  <si>
    <t>Viko Vera (ОУ) махагон  Выкл. 1 кл. (90682201)</t>
  </si>
  <si>
    <t>90682219</t>
  </si>
  <si>
    <t>Viko Vera (ОУ) махагон  Выкл. 1 кл. с подсветкой (90682219)</t>
  </si>
  <si>
    <t>90682204</t>
  </si>
  <si>
    <t>Viko Vera (ОУ) махагон  Выкл. 1 кл. проходной (90682204)</t>
  </si>
  <si>
    <t>90682202</t>
  </si>
  <si>
    <t>Viko Vera (ОУ) махагон  Выкл. 2 кл. (90682202)</t>
  </si>
  <si>
    <t>90682250</t>
  </si>
  <si>
    <t>Viko Vera (ОУ) махагон  Выкл. 2 кл. с подсветкой (90682250)</t>
  </si>
  <si>
    <t>90682268</t>
  </si>
  <si>
    <t>Viko Vera (ОУ) махагон  Выкл. 3 кл. (90682268)</t>
  </si>
  <si>
    <t>90682207</t>
  </si>
  <si>
    <t>Viko Vera (ОУ) махагон  Розетка (90682207)</t>
  </si>
  <si>
    <t>90682208</t>
  </si>
  <si>
    <t>Viko Vera (ОУ) махагон  Розетка (з) (90682208)</t>
  </si>
  <si>
    <t>90682255</t>
  </si>
  <si>
    <t>Viko Vera (ОУ) махагон  Розетка 2 гн. (90682255)</t>
  </si>
  <si>
    <t>90682256</t>
  </si>
  <si>
    <t>Viko Vera (ОУ) махагон  Розетка 2 гн.(з) (90682256)</t>
  </si>
  <si>
    <t>90682213</t>
  </si>
  <si>
    <t>Viko Vera (ОУ) махагон  Розетка TF (RJ11, CAT3) (90682213)</t>
  </si>
  <si>
    <t>90682210</t>
  </si>
  <si>
    <t>Viko Vera (ОУ) махагон  Розетка TV концевая (90682210)</t>
  </si>
  <si>
    <t>90682232</t>
  </si>
  <si>
    <t>Viko Vera (ОУ) махагон  Розетка UTP (RJ45, CAT5E) (90682232)</t>
  </si>
  <si>
    <t>90682286</t>
  </si>
  <si>
    <t>Viko Vera (ОУ) махагон Блок (верт.) Выкл.  1 кл.+розетка (90682286)</t>
  </si>
  <si>
    <t>90682290</t>
  </si>
  <si>
    <t>Viko Vera (ОУ) махагон Блок (верт.) Выкл. 1 кл. с подсветкой+розетка (90682290)</t>
  </si>
  <si>
    <t>90682289</t>
  </si>
  <si>
    <t>Viko Vera (ОУ) махагон Блок (верт.) Выкл. 2 кл.+розетка (90682289)</t>
  </si>
  <si>
    <r>
      <rPr>
        <b/>
        <sz val="7"/>
        <color rgb="FFFF0000"/>
        <rFont val="Verdana"/>
        <family val="2"/>
        <charset val="204"/>
      </rPr>
      <t>WAGO</t>
    </r>
    <r>
      <rPr>
        <b/>
        <sz val="7"/>
        <color indexed="30"/>
        <rFont val="Verdana"/>
        <family val="2"/>
        <charset val="204"/>
      </rPr>
      <t>, Клеммы, Изолента, Подрозетники</t>
    </r>
  </si>
  <si>
    <t>222-412</t>
  </si>
  <si>
    <t>WAGO клемма б/пасты на 2 провода (222-412)(50шт.)</t>
  </si>
  <si>
    <t>2273-202</t>
  </si>
  <si>
    <t>WAGO клемма б/пасты на 2 провода плоская (2273-202)(100шт.)</t>
  </si>
  <si>
    <t>222-413</t>
  </si>
  <si>
    <t>WAGO клемма б/пасты на 3 провода (222-413)(50шт.)</t>
  </si>
  <si>
    <t>2273-203</t>
  </si>
  <si>
    <t>WAGO клемма б/пасты на 3 провода плоская (2273-203)(100шт.)</t>
  </si>
  <si>
    <t>2273-204</t>
  </si>
  <si>
    <t>WAGO клемма б/пасты на 4 провода плоская (2273-204)(100шт.)</t>
  </si>
  <si>
    <t>222-415</t>
  </si>
  <si>
    <t>WAGO клемма б/пасты на 5 провода (222-415)(40шт.)</t>
  </si>
  <si>
    <t>2273-205</t>
  </si>
  <si>
    <t>WAGO клемма б/пасты на 5 проводов плоская (2273-205)(100шт.)</t>
  </si>
  <si>
    <t>GE50140</t>
  </si>
  <si>
    <t>Держатель  с защелкой D16 (GE 50140)</t>
  </si>
  <si>
    <t>GE50141</t>
  </si>
  <si>
    <t>Держатель  с защелкой D20 (GE 50141)</t>
  </si>
  <si>
    <t>GE50142</t>
  </si>
  <si>
    <t>Держатель  с защелкой D25 (GE 50142)</t>
  </si>
  <si>
    <t>KL15*20Ж</t>
  </si>
  <si>
    <t>Изолента 15мм.*20м. Klebebander желтая</t>
  </si>
  <si>
    <t>KL15*20З</t>
  </si>
  <si>
    <t>Изолента 15мм.*20м. Klebebander зеленая</t>
  </si>
  <si>
    <t>KL15*20К</t>
  </si>
  <si>
    <t>Изолента 15мм.*20м. Klebebander красная</t>
  </si>
  <si>
    <t>KL15*20ЖЗ</t>
  </si>
  <si>
    <t>Изолента 15мм.*20м. Klebebander полосатая желто-зеленая</t>
  </si>
  <si>
    <t>KL15*20C</t>
  </si>
  <si>
    <t>Изолента 15мм.*20м. Klebebander синяя</t>
  </si>
  <si>
    <t>KL15*20Ч</t>
  </si>
  <si>
    <t>Изолента 15мм.*20м. Klebebander черная</t>
  </si>
  <si>
    <t>KL19*20Б</t>
  </si>
  <si>
    <t>Изолента ПВХ 19мм.*20м. Klebebander белая</t>
  </si>
  <si>
    <t>KL19*20Ж</t>
  </si>
  <si>
    <t>Изолента ПВХ 19мм.*20м. Klebebander желтая</t>
  </si>
  <si>
    <t>KL19*20З</t>
  </si>
  <si>
    <t>Изолента ПВХ 19мм.*20м. Klebebander зеленая</t>
  </si>
  <si>
    <t>KL19*20К</t>
  </si>
  <si>
    <t>Изолента ПВХ 19мм.*20м. Klebebander красная</t>
  </si>
  <si>
    <t>KL19*20ЖЗ</t>
  </si>
  <si>
    <t>Изолента ПВХ 19мм.*20м. Klebebander полосатая желто-зеленая</t>
  </si>
  <si>
    <t>KL19*20C</t>
  </si>
  <si>
    <t>Изолента ПВХ 19мм.*20м. Klebebander синяя</t>
  </si>
  <si>
    <t>KL19*20Ч</t>
  </si>
  <si>
    <t>Изолента ПВХ 19мм.*20м. Klebebander черная</t>
  </si>
  <si>
    <t>TUT100ASRT</t>
  </si>
  <si>
    <t>Набор термоусадочных трубок Милен АССОРТИ 100мм/71</t>
  </si>
  <si>
    <t>GE43002</t>
  </si>
  <si>
    <t>Канал-соединитель для подрозетников GE43002</t>
  </si>
  <si>
    <t>3РОЖ</t>
  </si>
  <si>
    <t>Коробка 3 рожка (белая)</t>
  </si>
  <si>
    <t>4РОЖ</t>
  </si>
  <si>
    <t>Коробка 4 рожка (белая)</t>
  </si>
  <si>
    <t>GE41001</t>
  </si>
  <si>
    <t>Коробка распаяч. 92х92x45 (GE41001)</t>
  </si>
  <si>
    <t>GE41022</t>
  </si>
  <si>
    <t>Коробка распаяч. для ГК 92х92х45 (GE41022)</t>
  </si>
  <si>
    <t>GE41237</t>
  </si>
  <si>
    <t>Коробка распределительная  для наружнего монтажа 75*40 IP44</t>
  </si>
  <si>
    <t>GE40231-01</t>
  </si>
  <si>
    <t>Коробка установ. универ. сборная (ОУ) (GE40231)</t>
  </si>
  <si>
    <t>КРК50Х50</t>
  </si>
  <si>
    <t>КРК  50*50 с конт. груп.</t>
  </si>
  <si>
    <t>КРК75Х75</t>
  </si>
  <si>
    <t>КРК  75*75 с конт. груп.</t>
  </si>
  <si>
    <t>GE41211-01</t>
  </si>
  <si>
    <t>КРК  75*75*20  (GE41211-01)</t>
  </si>
  <si>
    <t>GE41211-03</t>
  </si>
  <si>
    <t>КРК  75*75*20  Светлое дерево (GE41211-03)</t>
  </si>
  <si>
    <t>GE41212-03</t>
  </si>
  <si>
    <t>КРК  75*75*20  Светлое дерево (GE41212-03) с конт. груп.</t>
  </si>
  <si>
    <t>GE41212-01</t>
  </si>
  <si>
    <t>КРК  75*75*20 с конт. гр. (GE41212-01)</t>
  </si>
  <si>
    <t>GE41211-11</t>
  </si>
  <si>
    <t>КРК  75*75*20 СОСНА (GE41211-11)</t>
  </si>
  <si>
    <t>GE41231-01</t>
  </si>
  <si>
    <t>КРК 100*100*45  (GE41231-01) IP 44</t>
  </si>
  <si>
    <t>GE41234</t>
  </si>
  <si>
    <t>КРК 100*100*50  (GE41234) IP55</t>
  </si>
  <si>
    <t>GE41255</t>
  </si>
  <si>
    <t>КРК 100*100*50 с защелкивающейся крышкой (GE41255) IP55</t>
  </si>
  <si>
    <t>GE41005</t>
  </si>
  <si>
    <t>КРК D70мм. х H30мм.(GE41005)</t>
  </si>
  <si>
    <t>КРК70х35</t>
  </si>
  <si>
    <t>КРК D70мм. х H35мм.</t>
  </si>
  <si>
    <t>КРК80х45</t>
  </si>
  <si>
    <t xml:space="preserve">КРК D80мм. х H45мм. </t>
  </si>
  <si>
    <t>GE41004</t>
  </si>
  <si>
    <t>КРК D80мм. х H40мм. (GE41004)</t>
  </si>
  <si>
    <t>GE41024</t>
  </si>
  <si>
    <t>КРК для ГК D80мм. х H40мм. (GE41024)</t>
  </si>
  <si>
    <t>GE40010-05</t>
  </si>
  <si>
    <t>Подрозетник для кирпичных/бетонных стен D65ммх40мм (GE40010-05)</t>
  </si>
  <si>
    <t>GE40022</t>
  </si>
  <si>
    <t>Подрозетник для полых стен D65мм*40 мм. (GE40022)</t>
  </si>
  <si>
    <t>СК 4</t>
  </si>
  <si>
    <t>Скоба крепежная  плоская  № 4 x 3   50 шт.</t>
  </si>
  <si>
    <t>СК 5</t>
  </si>
  <si>
    <t>Скоба крепежная  плоская  № 5 x 3   50 шт.</t>
  </si>
  <si>
    <t>СК 6</t>
  </si>
  <si>
    <t>Скоба крепежная  плоская  № 6 x 4   50 шт.</t>
  </si>
  <si>
    <t>СК 7</t>
  </si>
  <si>
    <t>Скоба крепежная  плоская  № 7 x 4   50 шт.</t>
  </si>
  <si>
    <t>СК 8</t>
  </si>
  <si>
    <t>Скоба крепежная  плоская  № 8 x 5   50 шт.</t>
  </si>
  <si>
    <t>СК10</t>
  </si>
  <si>
    <t>Скоба крепежная  плоская  №10  40 шт.</t>
  </si>
  <si>
    <t>СК12</t>
  </si>
  <si>
    <t>Скоба крепежная  плоская  №12  30 шт.</t>
  </si>
  <si>
    <t>СКR4</t>
  </si>
  <si>
    <t>Скоба крепежная R 4   50 шт.</t>
  </si>
  <si>
    <t>СКR5</t>
  </si>
  <si>
    <t>Скоба крепежная R 5   50 шт.</t>
  </si>
  <si>
    <t>СКR6</t>
  </si>
  <si>
    <t>Скоба крепежная R 6   50 шт.</t>
  </si>
  <si>
    <t>СКR7</t>
  </si>
  <si>
    <t>Скоба крепежная R 7   50 шт.</t>
  </si>
  <si>
    <t>СКR8</t>
  </si>
  <si>
    <t>Скоба крепежная R 8   50 шт.</t>
  </si>
  <si>
    <t>СКR9</t>
  </si>
  <si>
    <t>Скоба крепежная R 9  40 шт.</t>
  </si>
  <si>
    <t>СКR10</t>
  </si>
  <si>
    <t>Скоба крепежная R10 40 шт.</t>
  </si>
  <si>
    <t>СКR12</t>
  </si>
  <si>
    <t>Скоба крепежная R12 30 шт.</t>
  </si>
  <si>
    <t>СКR14</t>
  </si>
  <si>
    <t>Скоба крепежная R14 30 шт.</t>
  </si>
  <si>
    <t>KL50*66</t>
  </si>
  <si>
    <t>Скотч  Klebebander 50мм./66м. 40мкр прозрачный</t>
  </si>
  <si>
    <t>2*1,5-0,66кВ</t>
  </si>
  <si>
    <t>Кабель силовой ВВГ-Пнг(А) 2х1.5 (ГОСТ) (100м.)</t>
  </si>
  <si>
    <t>3*1,5-0,66кВ</t>
  </si>
  <si>
    <t>Кабель силовой ВВГ-Пнг(А) 3х1.5 (ГОСТ) (100м.)</t>
  </si>
  <si>
    <t>3*2,5-0,66кВ</t>
  </si>
  <si>
    <t>Кабель силовой ВВГ-Пнг(А) 3х2.5 (ГОСТ) (100м.)</t>
  </si>
  <si>
    <t>3*4,0-0,66кВ</t>
  </si>
  <si>
    <t>Кабель силовой ВВГ-Пнг(А) 3х4.0 (ГОСТ) (100м.)</t>
  </si>
  <si>
    <t>001.01.0001</t>
  </si>
  <si>
    <t>Кабель силовой ВВГпнг плоский 2х1.5 (Авист) (100м.)</t>
  </si>
  <si>
    <t>001.01.0002</t>
  </si>
  <si>
    <t>Кабель силовой ВВГпнг плоский 2х2.5 (Авист) (100м.)</t>
  </si>
  <si>
    <t>001.01.0003</t>
  </si>
  <si>
    <t>Кабель силовой ВВГпнг плоский 3х1.5 (Авист) (100м.)</t>
  </si>
  <si>
    <t>001.01.0004</t>
  </si>
  <si>
    <t>Кабель силовой ВВГпнг плоский 3х2.5 (Авист) (100м.)</t>
  </si>
  <si>
    <t>PVC-3x2.5_TP-GOST</t>
  </si>
  <si>
    <t>Кабель соеденительный T. Plast ПВС 3х2.5 (ГОСТ) (100м.)</t>
  </si>
  <si>
    <t>PVC-2x0.75</t>
  </si>
  <si>
    <t>Кабель соеденительный ПВС 2х0.75 (100м.)</t>
  </si>
  <si>
    <t>PVC-2x1.5</t>
  </si>
  <si>
    <t>Кабель соеденительный ПВС 2х1.5  (100м.)</t>
  </si>
  <si>
    <t>PVC-2x2.5</t>
  </si>
  <si>
    <t>Кабель соеденительный ПВС 2х2.5  (100м.)</t>
  </si>
  <si>
    <t>PVC-3x1.0</t>
  </si>
  <si>
    <t>Кабель соеденительный ПВС 3х1.0  (100м.)</t>
  </si>
  <si>
    <t>PVC-3x1.5</t>
  </si>
  <si>
    <t>Кабель соеденительный ПВС 3х1.5  (100м.)</t>
  </si>
  <si>
    <t>PVC-3x2.5</t>
  </si>
  <si>
    <t>Кабель соеденительный ПВС 3х2.5  (100м.)</t>
  </si>
  <si>
    <t>SVVP-2x0.75</t>
  </si>
  <si>
    <t>Кабель соеденительный ШВВП 2х0.75 белый (200м.)</t>
  </si>
  <si>
    <t>TF1</t>
  </si>
  <si>
    <t>Кабель соеденительный ШТЛП-4 (100 м.)</t>
  </si>
  <si>
    <t>РК75-4,3-31</t>
  </si>
  <si>
    <t>Кабель Телевизионный RG6 (Чебоксары)  (100м.)</t>
  </si>
  <si>
    <t>55.01.002.0001</t>
  </si>
  <si>
    <t>гофротруба ПВХ серая 16мм (100м.)</t>
  </si>
  <si>
    <t>55.01.002.0004</t>
  </si>
  <si>
    <t>гофротруба ПВХ серая 32мм (50м.)</t>
  </si>
  <si>
    <t>0131</t>
  </si>
  <si>
    <t>0132</t>
  </si>
  <si>
    <t>0133</t>
  </si>
  <si>
    <t>0136</t>
  </si>
  <si>
    <t>COB-10-865</t>
  </si>
  <si>
    <t>-</t>
  </si>
  <si>
    <t>У6-641</t>
  </si>
  <si>
    <t>3гн. 5м. "Рулетка" Россия (У6-641)</t>
  </si>
  <si>
    <t>56</t>
  </si>
  <si>
    <t>Европереходник круглый с 3 отверстиями</t>
  </si>
  <si>
    <t>Б41Б</t>
  </si>
  <si>
    <t>Патрон подвесной Е27 с кольцом (для люстр)</t>
  </si>
  <si>
    <t>Б42</t>
  </si>
  <si>
    <t>Патрон настенный Е-27</t>
  </si>
  <si>
    <t>Б41А</t>
  </si>
  <si>
    <t>Патрон подвесной Е-14 (миньон)</t>
  </si>
  <si>
    <t>Е14К</t>
  </si>
  <si>
    <t>Патрон подвесной Е-14 с кольцом (для люстр)</t>
  </si>
  <si>
    <t>Б41</t>
  </si>
  <si>
    <t>Патрон подвесной Е-27</t>
  </si>
  <si>
    <t>Б43</t>
  </si>
  <si>
    <t>Патрон потолочный Е-27</t>
  </si>
  <si>
    <t>285Б</t>
  </si>
  <si>
    <t>РШВШ 25А/380В для эл. плит</t>
  </si>
  <si>
    <t>РШВШ 32А/220В для эл. плит</t>
  </si>
  <si>
    <t>285А</t>
  </si>
  <si>
    <t>РШВШ 40А/220В для эл. плит</t>
  </si>
  <si>
    <t>PC 1,8</t>
  </si>
  <si>
    <r>
      <t>Сетевой фильтр "Power CUBE" 1,8 м. рус</t>
    </r>
    <r>
      <rPr>
        <b/>
        <sz val="7"/>
        <color indexed="10"/>
        <rFont val="Verdana"/>
        <family val="2"/>
        <charset val="204"/>
      </rPr>
      <t xml:space="preserve"> </t>
    </r>
  </si>
  <si>
    <t>PC 3</t>
  </si>
  <si>
    <t>Сетевой фильтр "Power CUBE" 3,0 м. рус</t>
  </si>
  <si>
    <t>PC 5</t>
  </si>
  <si>
    <t>Сетевой фильтр "Power CUBE" 5,0 м. рус</t>
  </si>
  <si>
    <t>K15</t>
  </si>
  <si>
    <t>Удлинитель на каркасе 16 м.</t>
  </si>
  <si>
    <t>K25</t>
  </si>
  <si>
    <t>Удлинитель на каркасе 25 м.</t>
  </si>
  <si>
    <t>Боксы под автоматы AVF</t>
  </si>
  <si>
    <t>WK.05021</t>
  </si>
  <si>
    <t>AVF Desire Бокс  2 авт. (ОУ) (WK.05021)</t>
  </si>
  <si>
    <t>WK.05041</t>
  </si>
  <si>
    <t>AVF Desire Бокс  4 авт. (ОУ) (WK.05041)</t>
  </si>
  <si>
    <t>WK.05042</t>
  </si>
  <si>
    <t>AVF Desire Бокс  4 авт. (СУ) (WK.05042)</t>
  </si>
  <si>
    <t>WK.05061</t>
  </si>
  <si>
    <t>AVF Desire Бокс  6 авт. (ОУ) (WK.05061)</t>
  </si>
  <si>
    <t>WK.05062</t>
  </si>
  <si>
    <t>AVF Desire Бокс  6 авт. (СУ) (WK.05062)</t>
  </si>
  <si>
    <t>WK.05091</t>
  </si>
  <si>
    <t>AVF Desire Бокс  9 авт. (ОУ) (WK.05091)</t>
  </si>
  <si>
    <t>WK.05092</t>
  </si>
  <si>
    <t>AVF Desire Бокс  9 авт. (СУ) (WK.05092)</t>
  </si>
  <si>
    <t>WK.05121</t>
  </si>
  <si>
    <t>AVF Desire Бокс 12 авт. (ОУ) (WK.05121)</t>
  </si>
  <si>
    <t>WK.05122</t>
  </si>
  <si>
    <t>AVF Desire Бокс 12 авт. (СУ) (WK.05122)</t>
  </si>
  <si>
    <t>WK.05161</t>
  </si>
  <si>
    <t>AVF Desire Бокс 16 авт. (ОУ) (WK.05161)</t>
  </si>
  <si>
    <t>WK.05162</t>
  </si>
  <si>
    <t>AVF Desire Бокс 16 авт. (СУ) (WK.05162)</t>
  </si>
  <si>
    <t>WK.05241</t>
  </si>
  <si>
    <t>AVF Desire Бокс 24 авт. (ОУ) (WK.05241)</t>
  </si>
  <si>
    <t>WK.05242</t>
  </si>
  <si>
    <t>AVF Desire Бокс 24 авт. (СУ) (WK.05242)</t>
  </si>
  <si>
    <t>WK.05361</t>
  </si>
  <si>
    <t>AVF Desire Бокс 36 авт. (ОУ) (WK.05361)</t>
  </si>
  <si>
    <t>WK.05362</t>
  </si>
  <si>
    <t>AVF Desire Бокс 36 авт. (СУ) (WK.05362)</t>
  </si>
  <si>
    <t>Боксы под автоматы Makel</t>
  </si>
  <si>
    <t>Makel Бокс   1-2 автомата (51х136х65) (63140) 40</t>
  </si>
  <si>
    <t>Makel Бокс   3-4 автомата (87х136х65) (63141) 30</t>
  </si>
  <si>
    <t>Makel Бокс  2 авт. (ОУ) (107х100х148) (63102) 48</t>
  </si>
  <si>
    <t>Makel Бокс  2 авт. (СУ) (107х100х148) (63002) 48</t>
  </si>
  <si>
    <t>Makel Бокс  4 авт. (ОУ) (144х100х148) (63104) 24</t>
  </si>
  <si>
    <t>Makel Бокс  4 авт. (СУ) (144х100х148) (63004) 24</t>
  </si>
  <si>
    <t>Makel Бокс  6 авт. (ОУ) (178х100х148) (63106) 20</t>
  </si>
  <si>
    <t>Makel Бокс  6 авт. (СУ) (178х100х148) (63006) 20</t>
  </si>
  <si>
    <t>Makel Бокс  8 авт. (ОУ) (213х100х168) (63108) 16</t>
  </si>
  <si>
    <t>Makel Бокс  8 авт. (СУ) (213х100х168) (63008) 16</t>
  </si>
  <si>
    <t>Makel Бокс 12 авт. (ОУ) (292х105х220) (63112) 8</t>
  </si>
  <si>
    <t>Makel Бокс 12 авт. (СУ) (292х105х220) (63012) 8</t>
  </si>
  <si>
    <t>Makel Бокс 16 авт. (ОУ)  (63116) 8</t>
  </si>
  <si>
    <t>Makel Бокс 16 авт. (СУ)  (63016) 8</t>
  </si>
  <si>
    <t>Makel Бокс 24 авт. (ОУ) (355х110х310) (63124) 4</t>
  </si>
  <si>
    <t>Makel Бокс 24 авт. (СУ) (355х110х310) (63024) 4</t>
  </si>
  <si>
    <t>Makel Бокс 36 авт. (ОУ) (465х110х326) (63136) 4</t>
  </si>
  <si>
    <t>Makel Бокс 36 авт. (СУ) (465х110х326) (63036) 4</t>
  </si>
  <si>
    <t>Боксы под автоматы Viko</t>
  </si>
  <si>
    <t>90914001</t>
  </si>
  <si>
    <t>Viko Бокс на   1-2 автомата (49x137x60) (90914001)</t>
  </si>
  <si>
    <t>90914003</t>
  </si>
  <si>
    <t>Viko Бокс на   3-4 автомата (87x137x60) (90914003)</t>
  </si>
  <si>
    <t>90912102</t>
  </si>
  <si>
    <t>Viko Бокс на  2 авт. с двер. (ОУ) (100х141х97) (90912102)</t>
  </si>
  <si>
    <t>90912002</t>
  </si>
  <si>
    <t>Viko Бокс на  2 авт. с двер. (СУ) (100х141х97) (90912002)</t>
  </si>
  <si>
    <t>90912104</t>
  </si>
  <si>
    <t>Viko Бокс на  4 авт. с двер. (ОУ) (149х141х98) (90912104)</t>
  </si>
  <si>
    <t>90912004</t>
  </si>
  <si>
    <t>Viko Бокс на  4 авт. с двер. (СУ) (149х141х98) (90912004)</t>
  </si>
  <si>
    <t>90912106</t>
  </si>
  <si>
    <t>Viko Бокс на  6 авт. с двер. (ОУ) (185х141х99,5) (90912106)</t>
  </si>
  <si>
    <t>90912006</t>
  </si>
  <si>
    <t>Viko Бокс на  6 авт. с двер. (СУ) (185х141х99,5) (90912006)</t>
  </si>
  <si>
    <t>90912108</t>
  </si>
  <si>
    <t>Viko Бокс на  8 авт. с двер. (ОУ) (230х175х99,5) (90912108)</t>
  </si>
  <si>
    <t>90912008</t>
  </si>
  <si>
    <t>Viko Бокс на  8 авт. с двер. (СУ) (230х175х99,5) (90912008)</t>
  </si>
  <si>
    <t>90912112</t>
  </si>
  <si>
    <t>Viko Бокс на 12 авт. с двер. (ОУ) (308х209х101) (90912112)</t>
  </si>
  <si>
    <t>90912012</t>
  </si>
  <si>
    <t>Viko Бокс на 12 авт. с двер. (СУ) (308х209х101) (90912012)</t>
  </si>
  <si>
    <t>90912116</t>
  </si>
  <si>
    <t>Viko Бокс на 16 авт. с двер. (ОУ) (233х290х103) (90912116)</t>
  </si>
  <si>
    <t>90912016</t>
  </si>
  <si>
    <t>Viko Бокс на 16 авт. с двер. (СУ) (233х290х103) (90912016)</t>
  </si>
  <si>
    <t>90912118</t>
  </si>
  <si>
    <t>Viko Бокс на 18 авт. с двер. (ОУ) (390х220*103) (90912118)</t>
  </si>
  <si>
    <t>90912018</t>
  </si>
  <si>
    <t>Viko Бокс на 18 авт. с двер. (СУ) (390х220*103) (90912018)</t>
  </si>
  <si>
    <t>90912124</t>
  </si>
  <si>
    <t>Viko Бокс на 24 авт. с двер. (ОУ) (314х344х105) (90912124)</t>
  </si>
  <si>
    <t>90912024</t>
  </si>
  <si>
    <t>Viko Бокс на 24 авт. с двер. (СУ) (314х344х105) (90912024)</t>
  </si>
  <si>
    <t>90912136</t>
  </si>
  <si>
    <t>Viko Бокс на 36 авт. с двер. (ОУ) (314х440х105) (90912136)</t>
  </si>
  <si>
    <t>90912036</t>
  </si>
  <si>
    <t>Viko Бокс на 36 авт. с двер. (СУ) (314х440х105) (90912036)</t>
  </si>
  <si>
    <t>Боксы TEKFOR под автоматы</t>
  </si>
  <si>
    <t>01-04-001</t>
  </si>
  <si>
    <t>Tekfor  CNK 40-06-1 Бокс  6 авт. с прозрач. двер. (ОУ) (182х150х102,9)</t>
  </si>
  <si>
    <t>01-04-007</t>
  </si>
  <si>
    <t>Tekfor  CNK 40-18-1 Бокс 18 авт. с прозрач. двер. (ОУ) (236х290х102,9)</t>
  </si>
  <si>
    <t>01-04-002</t>
  </si>
  <si>
    <t>Tekfor  CNN 40-06-1 Бокс  6 авт. с белой двер. (ОУ) (182х150х102,9)</t>
  </si>
  <si>
    <t>01-04-008</t>
  </si>
  <si>
    <t>Tekfor  CNN 40-18-1 Бокс 18 авт. с белой двер. (ОУ) (236х290х102,9)</t>
  </si>
  <si>
    <t>01-05-001</t>
  </si>
  <si>
    <t>Tekfor  CVK 40-06-1 Бокс  6 авт. с прозрач. двер. (СУ) (182х150х102,9)</t>
  </si>
  <si>
    <t>01-05-003</t>
  </si>
  <si>
    <t>Tekfor  CVK 40-08-1 Бокс  8 авт. с прозрач. двер. (СУ) (218х170х102,9)</t>
  </si>
  <si>
    <t>01-05-002</t>
  </si>
  <si>
    <t>Tekfor  CVN 40-06-1 Бокс  6 авт. с белой двер. (СУ) (182х150х102,9)</t>
  </si>
  <si>
    <t>01-05-004</t>
  </si>
  <si>
    <t>Tekfor  CVN 40-08-1 Бокс  8 авт. с белой двер. (СУ) (218х170х102,9)</t>
  </si>
  <si>
    <t>01-05-006</t>
  </si>
  <si>
    <t>Tekfor  CVN 40-12-1 Бокс 12 авт. с белой двер. (СУ) (290х195х102,9)</t>
  </si>
  <si>
    <t>01-01-021</t>
  </si>
  <si>
    <t>Tekfor BNK 40-12-1 Бокс 12 авт. с прозрач. двер. (ОУ) (290х240х102)</t>
  </si>
  <si>
    <t>01-01-025</t>
  </si>
  <si>
    <t>Tekfor BNN 40-12-1 Бокс 12 авт. с белой двер. (ОУ) (290х240х102)</t>
  </si>
  <si>
    <t>01-01-065</t>
  </si>
  <si>
    <t>Tekfor BNN 40-36-1 Бокс 36 авт. с белой двер. (ОУ) (290х535х102)</t>
  </si>
  <si>
    <t>01-01-085</t>
  </si>
  <si>
    <t>Tekfor BNN 40-54-1 Бокс 54 авт. с белой двер. (ОУ) (398х535х102)</t>
  </si>
  <si>
    <t>01-02-081</t>
  </si>
  <si>
    <t>Tekfor BVK 40-54-1 Бокс 54 авт. с прозрач. двер. (СУ) (398х535х102)</t>
  </si>
  <si>
    <t>WK.0598</t>
  </si>
  <si>
    <t>Get-San Бокс   1-2 автомата (135x45x60) (WK.0598)</t>
  </si>
  <si>
    <t>CB.02104W</t>
  </si>
  <si>
    <t>Кабельная стяжка белая 2,5 х 150 (100 шт.)</t>
  </si>
  <si>
    <t>CB.03615</t>
  </si>
  <si>
    <t>Кабельная стяжка белая 3,6 х 150 (100 шт.)</t>
  </si>
  <si>
    <t>CB.02114W</t>
  </si>
  <si>
    <t>Кабельная стяжка белая 4,8 х 200 (100 шт.)</t>
  </si>
  <si>
    <t>CB.04825</t>
  </si>
  <si>
    <t>Кабельная стяжка белая 4,8 х 250 (100 шт.)</t>
  </si>
  <si>
    <t>CB.04838</t>
  </si>
  <si>
    <t>Кабельная стяжка белая 4,8 х 380 (100 шт.)</t>
  </si>
  <si>
    <t>CB.07655</t>
  </si>
  <si>
    <t>Кабельная стяжка белая 7,6 х 550 (100 шт.)</t>
  </si>
  <si>
    <t>CB.02119W</t>
  </si>
  <si>
    <t>Кабельная стяжка белая 8,0 х 300 (100 шт.)</t>
  </si>
  <si>
    <t>CB.08038</t>
  </si>
  <si>
    <t>Кабельная стяжка белая 8,0 х 380 (100 шт.)</t>
  </si>
  <si>
    <t>CB.02101B</t>
  </si>
  <si>
    <t>Кабельная стяжка черная 2,5 х 100 (100 шт.)</t>
  </si>
  <si>
    <t>CB.03615-1</t>
  </si>
  <si>
    <t>Кабельная стяжка черная 3,6 х 150 (100 шт.)</t>
  </si>
  <si>
    <t>CB.04830-1</t>
  </si>
  <si>
    <t>Кабельная стяжка черная 4,8 х 300 (100 шт.)</t>
  </si>
  <si>
    <t>CB.04838-1</t>
  </si>
  <si>
    <t>Кабельная стяжка черная 4,8 х 380 (100 шт.)</t>
  </si>
  <si>
    <t>CB.07630-1</t>
  </si>
  <si>
    <t>Кабельная стяжка черная 7,6 х 300 (100 шт.)</t>
  </si>
  <si>
    <t>CB.07638-1</t>
  </si>
  <si>
    <t>Кабельная стяжка черная 7,6 х 380 (100 шт.)</t>
  </si>
  <si>
    <t>CB.02121B</t>
  </si>
  <si>
    <t>Кабельная стяжка черная 7,6 х 550 (100 шт.)</t>
  </si>
  <si>
    <t>CB.02119B</t>
  </si>
  <si>
    <t>Кабельная стяжка черная 8,0 х 300 (100 шт.)</t>
  </si>
  <si>
    <t>Viko Leylak  КОЛОДКИ, Удлинители</t>
  </si>
  <si>
    <t>90208900</t>
  </si>
  <si>
    <t>Viko Leylak Колодка 3 гн.  10А (90208900)</t>
  </si>
  <si>
    <t>90208920</t>
  </si>
  <si>
    <t>Viko Leylak Колодка 3 гн. с выкл. 10А (90208920)</t>
  </si>
  <si>
    <t>90302100</t>
  </si>
  <si>
    <t>Viko Leylak Удлинитель 1гн 3м   (90302100)</t>
  </si>
  <si>
    <t>90302200</t>
  </si>
  <si>
    <t>Viko Leylak Удлинитель 1гн 5м   (90302200)</t>
  </si>
  <si>
    <t>90302400</t>
  </si>
  <si>
    <t>Viko Leylak Удлинитель 1гн 5м (з)   (90302400)</t>
  </si>
  <si>
    <t>90108600</t>
  </si>
  <si>
    <t>Viko Leylak Удлинитель 2гн 2м   (90108600)</t>
  </si>
  <si>
    <t>90107600</t>
  </si>
  <si>
    <t>Viko Leylak Удлинитель 2гн 2м (з)   (90107600)</t>
  </si>
  <si>
    <t>90107620</t>
  </si>
  <si>
    <t>Viko Leylak Удлинитель 2гн 2м (з) выкл.   (90107620)</t>
  </si>
  <si>
    <t>90108603</t>
  </si>
  <si>
    <t>Viko Leylak Удлинитель 2гн 3м   (90108603)</t>
  </si>
  <si>
    <t>90107603</t>
  </si>
  <si>
    <t>Viko Leylak Удлинитель 2гн 3м (з)   (90107603)</t>
  </si>
  <si>
    <t>90108605</t>
  </si>
  <si>
    <t>Viko Leylak Удлинитель 2гн 5м   (90108605)</t>
  </si>
  <si>
    <t>90107625</t>
  </si>
  <si>
    <t>Viko Leylak Удлинитель 2гн 5м (з) выкл.   (90107625)</t>
  </si>
  <si>
    <t>90108800</t>
  </si>
  <si>
    <t>Viko Leylak Удлинитель 3гн 2м   (90108800)</t>
  </si>
  <si>
    <t>90107800</t>
  </si>
  <si>
    <t>Viko Leylak Удлинитель 3гн 2м (з)   (90107800)</t>
  </si>
  <si>
    <t>90107820</t>
  </si>
  <si>
    <t>Viko Leylak Удлинитель 3гн 2м (з) выкл.   (90107820)</t>
  </si>
  <si>
    <t>90108820</t>
  </si>
  <si>
    <t>Viko Leylak Удлинитель 3гн 2м выкл.   (90108820)</t>
  </si>
  <si>
    <t>90108805</t>
  </si>
  <si>
    <t>Viko Leylak Удлинитель 3гн 5м   (90108805)</t>
  </si>
  <si>
    <t>90109000</t>
  </si>
  <si>
    <t>Viko Leylak Удлинитель 4гн 2м   (90109000)</t>
  </si>
  <si>
    <t>90108023</t>
  </si>
  <si>
    <t>Viko Leylak Удлинитель 4гн 3м (з) выкл.   (90108023)</t>
  </si>
  <si>
    <t>90109005</t>
  </si>
  <si>
    <t>Viko Leylak Удлинитель 4гн 5м   (90109005)</t>
  </si>
  <si>
    <t>90108420</t>
  </si>
  <si>
    <t>Viko Leylak Удлинитель 5гн 2м (з) выкл.   (90108420)</t>
  </si>
  <si>
    <t>90108405</t>
  </si>
  <si>
    <t>Viko Leylak Удлинитель 5гн 5м (з)   (90108405)</t>
  </si>
  <si>
    <t>90108200</t>
  </si>
  <si>
    <t>Viko Leylak Удлинитель 6гн 2м (з)   (90108200)</t>
  </si>
  <si>
    <t>90108220</t>
  </si>
  <si>
    <t>Viko Leylak Удлинитель 6гн 2м (з) выкл.   (90108220)</t>
  </si>
  <si>
    <t>Viko Yasemin, цвет белый</t>
  </si>
  <si>
    <t>90614201</t>
  </si>
  <si>
    <t>Viko Yasemin  вставка 2-я белая (90614201)</t>
  </si>
  <si>
    <t>90614001</t>
  </si>
  <si>
    <t>Viko Yasemin  вставка 2-я золотая (90614001)</t>
  </si>
  <si>
    <t>90614101</t>
  </si>
  <si>
    <t>Viko Yasemin  вставка 2-я серая (90614101)</t>
  </si>
  <si>
    <t>90602201</t>
  </si>
  <si>
    <t>Viko Yasemin  вставка белая (90602201)</t>
  </si>
  <si>
    <t>90602001</t>
  </si>
  <si>
    <t>Viko Yasemin  вставка золотая (90602001)</t>
  </si>
  <si>
    <t>90602101</t>
  </si>
  <si>
    <t>Viko Yasemin  вставка серая (90602101)</t>
  </si>
  <si>
    <t>90602501</t>
  </si>
  <si>
    <t>Viko Yasemin  вставка серебряная (90602501)</t>
  </si>
  <si>
    <t>90552019</t>
  </si>
  <si>
    <t>Viko Yasemin белый Выкл. 1 кл. с подсветкой (б/вст) (90552019)</t>
  </si>
  <si>
    <t>90552004</t>
  </si>
  <si>
    <t>Viko Yasemin белый Выкл. 1 кл. проходной (б/вст) (90552004)</t>
  </si>
  <si>
    <t>90552050</t>
  </si>
  <si>
    <t>Viko Yasemin белый Выкл. 2 кл. с подсветкой (б/вст) (90552050)</t>
  </si>
  <si>
    <t>90552020</t>
  </si>
  <si>
    <t>Viko Yasemin белый Диммер 600W (б/вст) (90552020)</t>
  </si>
  <si>
    <t>90501930</t>
  </si>
  <si>
    <t>Viko Yasemin белый Подрозетник (ОУ) (90502930)</t>
  </si>
  <si>
    <t>90502923</t>
  </si>
  <si>
    <t>Viko Yasemin белый Рамка 3-я унив. (90502923)</t>
  </si>
  <si>
    <t>90502924</t>
  </si>
  <si>
    <t>Viko Yasemin белый Рамка 4-я унив. (90502924)</t>
  </si>
  <si>
    <t>90502925</t>
  </si>
  <si>
    <t>Viko Yasemin белый Рамка 5-я унив. (90502925)</t>
  </si>
  <si>
    <t>90502926</t>
  </si>
  <si>
    <t>Viko Yasemin белый Рамка 6-я унив. (90502926)</t>
  </si>
  <si>
    <t>90552056</t>
  </si>
  <si>
    <t>Viko Yasemin белый Розетка 2гн. (з) (б/вст) (90552056)</t>
  </si>
  <si>
    <t>90552013</t>
  </si>
  <si>
    <t>Viko Yasemin белый Розетка TF (RJ11) (б/вст) (90552013)</t>
  </si>
  <si>
    <t>90552033</t>
  </si>
  <si>
    <t>Viko Yasemin белый Розетка TF 2-я (RJ11) (б/вст) (90552033)</t>
  </si>
  <si>
    <t>90552060</t>
  </si>
  <si>
    <t>Viko Yasemin белый Розетка TV проходная 12dB (б/вст) (90552060)</t>
  </si>
  <si>
    <t>90552032</t>
  </si>
  <si>
    <t>Viko Yasemin белый Розетка UTP (Cat5E) (б/вст) (90552032)</t>
  </si>
  <si>
    <t>90552035</t>
  </si>
  <si>
    <t>Viko Yasemin белый Розетка UTP (Cat5E)+TF (RJ11) (б/вст) (90552035)</t>
  </si>
  <si>
    <t>90552034</t>
  </si>
  <si>
    <t>Viko Yasemin белый Розетка UTP 2-я (Cat5E) (б/вст) (90552034)</t>
  </si>
  <si>
    <t>Viko Yasemin, цвет крем</t>
  </si>
  <si>
    <t>90615701</t>
  </si>
  <si>
    <t>Viko Yasemin  кремовая 2-я вставка (90615701)</t>
  </si>
  <si>
    <t>90554001</t>
  </si>
  <si>
    <t>Viko Yasemin крем Выкл. 1 кл. (б/вст) (90554001)</t>
  </si>
  <si>
    <t>90554004</t>
  </si>
  <si>
    <t>Viko Yasemin крем Выкл. 1 кл. проходной (б/вст) (90554004)</t>
  </si>
  <si>
    <t>90554050</t>
  </si>
  <si>
    <t>Viko Yasemin крем Выкл. 2 кл. с подсветкой (б/вст) (90554050)</t>
  </si>
  <si>
    <t>90554020</t>
  </si>
  <si>
    <t>Viko Yasemin крем Диммер 600W (б/вст) (90554020)</t>
  </si>
  <si>
    <t>90504923</t>
  </si>
  <si>
    <t>Viko Yasemin крем Рамка 3-я унив. (90504923)</t>
  </si>
  <si>
    <t>90504925</t>
  </si>
  <si>
    <t>Viko Yasemin крем Рамка 5-я унив. (90504925)</t>
  </si>
  <si>
    <t>90504926</t>
  </si>
  <si>
    <t>Viko Yasemin крем Рамка 6-я унив. (90504926)</t>
  </si>
  <si>
    <t>90554007</t>
  </si>
  <si>
    <t>Viko Yasemin крем Розетка (б/вст) (90554007)</t>
  </si>
  <si>
    <t>90554012</t>
  </si>
  <si>
    <t>Viko Yasemin крем Розетка (з) с крышкой (б/вст) (90554012)</t>
  </si>
  <si>
    <t>90554055</t>
  </si>
  <si>
    <t>Viko Yasemin крем Розетка 2гн. (б/вст) (90554055)</t>
  </si>
  <si>
    <t>90554056</t>
  </si>
  <si>
    <t>Viko Yasemin крем Розетка 2гн. (з) (б/вст) (90554056)</t>
  </si>
  <si>
    <t>90554013</t>
  </si>
  <si>
    <t>Viko Yasemin крем Розетка TF (RJ11) (б/вст) (90554013)</t>
  </si>
  <si>
    <t>90554033</t>
  </si>
  <si>
    <t>Viko Yasemin крем Розетка TF 2-я (RJ11) (б/вст) (90554033)</t>
  </si>
  <si>
    <t>90554060</t>
  </si>
  <si>
    <t>Viko Yasemin крем Розетка TV проходная 12dB (б/вст) (90554060)</t>
  </si>
  <si>
    <t>90554032</t>
  </si>
  <si>
    <t>Viko Yasemin крем Розетка UTP (Cat5E) (б/вст) (90554032)</t>
  </si>
  <si>
    <t>90554035</t>
  </si>
  <si>
    <t>Viko Yasemin крем Розетка UTP (Cat5E)+TF (RJ11) (б/вст) (90554035)</t>
  </si>
  <si>
    <t>90554034</t>
  </si>
  <si>
    <t>Viko Yasemin крем Розетка UTP 2-я (Cat5E) (б/вст) (90554034)</t>
  </si>
  <si>
    <t>90112200</t>
  </si>
  <si>
    <t>MULTİ-LET Колодка  2 гн.</t>
  </si>
  <si>
    <t>90114200</t>
  </si>
  <si>
    <t>MULTİ-LET Колодка  2 гн.  с/з</t>
  </si>
  <si>
    <t>90118200</t>
  </si>
  <si>
    <t>MULTİ-LET Колодка  2 гн.  с/з  c выкл</t>
  </si>
  <si>
    <t>90112300</t>
  </si>
  <si>
    <t>MULTİ-LET Колодка  3 гн.</t>
  </si>
  <si>
    <t>90114300</t>
  </si>
  <si>
    <t xml:space="preserve">MULTİ-LET Колодка  3 гн.  с/з </t>
  </si>
  <si>
    <t>90118300</t>
  </si>
  <si>
    <t>MULTİ-LET Колодка  3 гн.  с/з c выкл</t>
  </si>
  <si>
    <t>90112400</t>
  </si>
  <si>
    <t>MULTİ-LET Колодка  4 гн.</t>
  </si>
  <si>
    <t>90114400</t>
  </si>
  <si>
    <t>MULTİ-LET Колодка  4 гн.  с/з</t>
  </si>
  <si>
    <t>90114500</t>
  </si>
  <si>
    <t>MULTİ-LET Колодка  5 гн.  с/з</t>
  </si>
  <si>
    <t>90118500</t>
  </si>
  <si>
    <t>MULTİ-LET Колодка  5 гн.  с/з с выкл</t>
  </si>
  <si>
    <t>90114600</t>
  </si>
  <si>
    <t>MULTİ-LET Колодка  6 гн.  с/з</t>
  </si>
  <si>
    <t>90118600</t>
  </si>
  <si>
    <t>MULTİ-LET Колодка  6 гн.  с/з с выкл</t>
  </si>
  <si>
    <t>90112203</t>
  </si>
  <si>
    <t xml:space="preserve">MULTİ-LET Удлинитель на 2 гнезда 3м </t>
  </si>
  <si>
    <t>90114203</t>
  </si>
  <si>
    <t>MULTİ-LET Удлинитель на 2 гнезда с/з 3м</t>
  </si>
  <si>
    <t>90112205</t>
  </si>
  <si>
    <t xml:space="preserve">MULTİ-LET Удлинитель на 2 гнезда 5м </t>
  </si>
  <si>
    <t>90114205</t>
  </si>
  <si>
    <t>MULTİ-LET Удлинитель на 2 гнезда с/з 5м</t>
  </si>
  <si>
    <t>90112303</t>
  </si>
  <si>
    <t xml:space="preserve">MULTİ-LET Удлинитель на 3 гнезда 3м </t>
  </si>
  <si>
    <t>90114303</t>
  </si>
  <si>
    <t>MULTİ-LET Удлинитель на 3 гнезда с/з 3м</t>
  </si>
  <si>
    <t>90118303</t>
  </si>
  <si>
    <t>MULTİ-LET Удлинитель на 3 гнезда с/з 3м c выкл</t>
  </si>
  <si>
    <t>90112305</t>
  </si>
  <si>
    <t xml:space="preserve">MULTİ-LET Удлинитель на 3 гнезда 5м </t>
  </si>
  <si>
    <t>90114305</t>
  </si>
  <si>
    <t>MULTİ-LET Удлинитель на 3 гнезда с/з 5м</t>
  </si>
  <si>
    <t>90118305</t>
  </si>
  <si>
    <t>MULTİ-LET Удлинитель на 3 гнезда с/з 5м c выкл</t>
  </si>
  <si>
    <t>90112403</t>
  </si>
  <si>
    <t xml:space="preserve">MULTİ-LET Удлинитель на 4 гнезда 3м </t>
  </si>
  <si>
    <t>90114403</t>
  </si>
  <si>
    <t>MULTİ-LET Удлинитель на 4 гнезда с/з 3м</t>
  </si>
  <si>
    <t>90112405</t>
  </si>
  <si>
    <t xml:space="preserve">MULTİ-LET Удлинитель на 4 гнезда 5м </t>
  </si>
  <si>
    <t>90114405</t>
  </si>
  <si>
    <t xml:space="preserve">MULTİ-LET Удлинитель на 4 гнезда с/з 5м  </t>
  </si>
  <si>
    <t>90118503</t>
  </si>
  <si>
    <t>MULTİ-LET Удлинитель на 5 гнезд с/з 3м с выкл</t>
  </si>
  <si>
    <t>90118505</t>
  </si>
  <si>
    <t>MULTİ-LET Удлинитель на 5 гнезд с/з 5м с выкл</t>
  </si>
  <si>
    <t>BA0464</t>
  </si>
  <si>
    <t>GP Вставка белая (BA0464)</t>
  </si>
  <si>
    <t>BA0460</t>
  </si>
  <si>
    <t>GP Вставка золото (BA0460)</t>
  </si>
  <si>
    <t>BA0465</t>
  </si>
  <si>
    <t>GP Вставка серая (BA0465)</t>
  </si>
  <si>
    <t>BA105С</t>
  </si>
  <si>
    <t>GP Выкл. 1 кл. проходной (б/вст стар. мод.) (ВА105)</t>
  </si>
  <si>
    <t>BA041141</t>
  </si>
  <si>
    <t>GP Рамка 2-ая горизонт. (BA041141)</t>
  </si>
  <si>
    <t>BA041142</t>
  </si>
  <si>
    <t>GP Рамка 3-ая горизонт. (BA041142)</t>
  </si>
  <si>
    <t>AK161102</t>
  </si>
  <si>
    <t>GP Розетка 2гн. (з) золото (AK161102)</t>
  </si>
  <si>
    <t>BA041120</t>
  </si>
  <si>
    <t>GP Розетка TF (б/вст) (BA041120)</t>
  </si>
  <si>
    <t>428</t>
  </si>
  <si>
    <t>GP Розетка TF золотая</t>
  </si>
  <si>
    <t>BA041123</t>
  </si>
  <si>
    <t>GP Розетка TV (б/вст) (BA041123)</t>
  </si>
  <si>
    <t>ГП120С</t>
  </si>
  <si>
    <t>GP Розетка TV золото (стар. мод.)   (ВА120)</t>
  </si>
  <si>
    <t>2518</t>
  </si>
  <si>
    <t>GSO  Розетка TF золото   (2518)</t>
  </si>
  <si>
    <t>2508</t>
  </si>
  <si>
    <t>GSO  Розетка TV золото   (2508)</t>
  </si>
  <si>
    <t>11013</t>
  </si>
  <si>
    <t>MAKEL MENEKSE  Рамка 3-ая белая   (11013)</t>
  </si>
  <si>
    <t>11014</t>
  </si>
  <si>
    <t>MAKEL MENEKSE  Розетка TF евро белая   (11014)</t>
  </si>
  <si>
    <t>11007</t>
  </si>
  <si>
    <t>MAKEL MENEKSE  Розетка TV прох. белая   (11007)</t>
  </si>
  <si>
    <t>11213</t>
  </si>
  <si>
    <t>MAKEL MENEKSE Рамка 3-ая золото   (11213)</t>
  </si>
  <si>
    <t>11209</t>
  </si>
  <si>
    <t>MAKEL MENEKSE Розетка (з) с крыш. золото   (11209)</t>
  </si>
  <si>
    <t>11214</t>
  </si>
  <si>
    <t>MAKEL MENEKSE Розетка TF евро золото   (11214)</t>
  </si>
  <si>
    <t>11207</t>
  </si>
  <si>
    <t>MAKEL MENEKSE Розетка TV прох. золото   (11207)</t>
  </si>
  <si>
    <t>Кол-во</t>
  </si>
  <si>
    <t>Базовая руб.</t>
  </si>
  <si>
    <t>Сумма</t>
  </si>
  <si>
    <t>Фас.</t>
  </si>
  <si>
    <t>Скидка</t>
  </si>
  <si>
    <t>BEM 10-007 Вилка (з) кауч. 16A 220V</t>
  </si>
  <si>
    <t>BEM 10-008 Каб-ная розетка (з) с крыш. кауч. 16A 220V</t>
  </si>
  <si>
    <t>BEM 10-009 (ОУ) Розетка (з) с крыш. кауч. 16A 220V</t>
  </si>
  <si>
    <t>BEM 10-010 (ОУ) Розетка 3 гн. (з) с крыш. кауч. 16A 220V</t>
  </si>
  <si>
    <t>BEM 10-011 (СУ)  Розетка (з) с крыш. 16A 220V (BY8-1402-2611)</t>
  </si>
  <si>
    <t>BEM 10-113 Вилка угловая (з) кауч. 16A 220V</t>
  </si>
  <si>
    <t>BEM 10-242 (ОУ) Розетка 2 гн. (з) с крыш. кауч. 16A 220V</t>
  </si>
  <si>
    <t>BEM 11-101 Econom Вилка (з) кауч. 16A 220V</t>
  </si>
  <si>
    <t>BEM 11-103 Econom Штепсель (з) кауч. 16A 220V</t>
  </si>
  <si>
    <t>BEM 15-012 Вилка угловая кауч. 25A 380V (ВК1-2504-4023)</t>
  </si>
  <si>
    <t>BEM 15-013 Вилка кауч. 25A 380V(ВК1-2504-4011)</t>
  </si>
  <si>
    <t>BEM 15-014 (ОУ) Розетка с крыш. кауч. 25A 380V (ВК6-2504-4511)</t>
  </si>
  <si>
    <t>BEM 15-015 Каб-ная розетка кауч. 25A 380V(ВК1-2504-4314)</t>
  </si>
  <si>
    <t>BEM 15-016 (ОУ) Розетка 3 гн. с крыш. кауч. 25A 380V(ВК6-2504-4615)</t>
  </si>
  <si>
    <t>BEM 15-019 (ОУ) Розетка с крыш. 25A 380V(ВР2-2504-4516)</t>
  </si>
  <si>
    <t>BEM 15-244 (ОУ) Розетка 2 гн. с крыш. кауч. 25A 380V(ВК6-2504-4612)</t>
  </si>
  <si>
    <t>ВК6-1504-2011</t>
  </si>
  <si>
    <t>BEM 20-060 Вилка кауч. 16A 380V</t>
  </si>
  <si>
    <t>BEM 20-061 Вилка угловая кауч. 16A 380V</t>
  </si>
  <si>
    <t>BEM 20-062 Каб-ная розетка c крыш. кауч. 16A 380V</t>
  </si>
  <si>
    <t>BEM 20-063 (ОУ) Розетка с крыш. кауч. 16A 380V(BK6-1504-2511)</t>
  </si>
  <si>
    <t>BEM 20-066 Вилка кауч. 32A 380V (ВК6-3504-2011)</t>
  </si>
  <si>
    <t>BEM 20-067 Вилка угловая кауч. 32A 380V</t>
  </si>
  <si>
    <t>BEM 20-068 (ОУ) Розетка с крыш. кауч. 32A 380V(ВК6-3504-2511)</t>
  </si>
  <si>
    <t>BEM 20-069 Каб-ная розетка c крыш. кауч. 32A 380V</t>
  </si>
  <si>
    <t>BК1-1402-2022 Вилка (з) угловая 16A 220V</t>
  </si>
  <si>
    <t>BК1-1402-3612 Каучуковая 2-ая (з) с крыш. 1/16A</t>
  </si>
  <si>
    <t>BК1-1402-3613 Каучуковая 3-ая (з) с крыш. 1/16A</t>
  </si>
  <si>
    <t>BS-096 Адаптер сетевой универсальный AFV</t>
  </si>
  <si>
    <t>Makel Открытой установки, цвет белый</t>
  </si>
  <si>
    <t>Makel Открытой установки, цвет крем</t>
  </si>
  <si>
    <t>Makel Открытой установки влагозащитный, цвет белый</t>
  </si>
  <si>
    <t>Makel Открытой установки, цвет дуб</t>
  </si>
  <si>
    <t>Makel Открытой установки, цвет орех</t>
  </si>
  <si>
    <t>Viko Открытой установки, цвет крем</t>
  </si>
  <si>
    <t>Viko Karre цвет белый</t>
  </si>
  <si>
    <t>Viko Karre цвет крем</t>
  </si>
  <si>
    <t>Viko Колодки, Аксессуары</t>
  </si>
  <si>
    <t>Viko Vera Открытой установки, цвет белый</t>
  </si>
  <si>
    <t>VI-KO VERA Открытой установки, цвет крем</t>
  </si>
  <si>
    <t>Viko Vera Открытой установки, цвет дуб</t>
  </si>
  <si>
    <t>WAGO, Клеммы, Изолента, Подрозетники</t>
  </si>
  <si>
    <t>Боксы под автоматы Get-San</t>
  </si>
  <si>
    <t>РАСПРОДАЖА</t>
  </si>
  <si>
    <t>Сумма заказа:</t>
  </si>
  <si>
    <t>90118400</t>
  </si>
  <si>
    <t>MULTİ-LET Колодка  4 гн.  с/з выкл</t>
  </si>
  <si>
    <t>MVA20-3-025-C</t>
  </si>
  <si>
    <t>ИЭК автоматический выключатель (ВА47-29)3/25А</t>
  </si>
  <si>
    <t>АВВ автоматический выключатель SH201L - C32</t>
  </si>
  <si>
    <t>2CDS241001R0324</t>
  </si>
  <si>
    <t>Удлинитель-катушка с накладкой 1*30м б/з ( 2*0,75)</t>
  </si>
  <si>
    <t>Удлинитель-катушка с накладкой 1*40м б/з ( 2*0,75)</t>
  </si>
  <si>
    <t>Удлинитель-катушка с розетками 4*30м б/з ( 2*0,75)</t>
  </si>
  <si>
    <t>Удлинитель-катушка с розетками 4*50м б/з ( 2*0,75)</t>
  </si>
  <si>
    <t>10153</t>
  </si>
  <si>
    <t>10154</t>
  </si>
  <si>
    <t>11171</t>
  </si>
  <si>
    <t>11173</t>
  </si>
  <si>
    <t>Удлинитель на катушке ПВС 3х1,5 4*30м с заземлением</t>
  </si>
  <si>
    <t>УК-232-4-30</t>
  </si>
  <si>
    <t>Гофра CB-Профиль 20мм</t>
  </si>
  <si>
    <t>Гофра CB-Профиль 25мм</t>
  </si>
  <si>
    <t>100</t>
  </si>
  <si>
    <t>50</t>
  </si>
  <si>
    <t>Прожектор светодиодный  плоский "СОЮЗ" SFLSLED-SMD-10-865-GR-IP65</t>
  </si>
  <si>
    <t>Прожектор светодиодный плоский "СОЮЗ" SFLSLED-SMD-20-865-GR-IP65</t>
  </si>
  <si>
    <t>Прожектор светодиодный плоский "СОЮЗ" SFLSLED-SMD-30-865-GR-IP65</t>
  </si>
  <si>
    <t>Прожектор светодиодный плоский "СОЮЗ" SFLSLED-SMD-50-865-GR-IP65</t>
  </si>
  <si>
    <t>Прожектор светодиодный "СОЮЗ" SFLLED-COB-10-865-GR-IP65</t>
  </si>
  <si>
    <t>Опт заказ до 15000 руб.</t>
  </si>
  <si>
    <t>Опт заказ от 15000 руб.</t>
  </si>
  <si>
    <t>Опт заказ от 80000 руб.</t>
  </si>
  <si>
    <t>Розница цена, Руб</t>
  </si>
  <si>
    <t>АВВ автоматический выключатель 3P SH203L - C32</t>
  </si>
  <si>
    <t>АВВ автоматический выключатель 3P SH203L - C40</t>
  </si>
  <si>
    <t>АВВ автоматический выключатель 3P SH203L - C50</t>
  </si>
  <si>
    <t>Розница</t>
  </si>
  <si>
    <t>Опт</t>
  </si>
  <si>
    <t>Fetih тройники, разветвители</t>
  </si>
  <si>
    <t>AVF, Tenpo вилки,розетки,штепселя IP44 (каучук)</t>
  </si>
  <si>
    <t>Makel аксессуары (колодки,вилки,штепселя,разветвители)</t>
  </si>
  <si>
    <t>UNIVersal Удлинители в.т.ч. на каркасе, на катушке, колодки</t>
  </si>
  <si>
    <t>Viko by Panasonic MULTİ-LET колодки</t>
  </si>
  <si>
    <t>Viko by Panasonic MULTİ-LET удлинители</t>
  </si>
  <si>
    <t>Viko by Panasonic Аксессуары (колодки,вилки,штепселя)</t>
  </si>
  <si>
    <t>Bemis вилки,розетки,штепселя IP44,55 (каучук)</t>
  </si>
  <si>
    <t>Viko by Panasonic Palmiye наружней установки, цвет белый, серый(IP54)</t>
  </si>
  <si>
    <t>Viko by Panasonic Carmen, цвет белый</t>
  </si>
  <si>
    <t>Viko by Panasonic Carmen, цвет крем</t>
  </si>
  <si>
    <t>Viko by Panasonic Karre, цвет белый</t>
  </si>
  <si>
    <t>Viko by Panasonic Karre, цвет крем</t>
  </si>
  <si>
    <t>TEKFOR Ящики  под автоматы(IP40, IP65)</t>
  </si>
  <si>
    <t>Makel ящики под автоматы  (IP40)</t>
  </si>
  <si>
    <t>Viko by Panasonic ящики под автоматы  (IP40)</t>
  </si>
  <si>
    <t>AVF ящики под автоматы  (IP40)</t>
  </si>
  <si>
    <t>Сетевые фильтры,  удлинители на катушке, каркасе, переходники</t>
  </si>
  <si>
    <t>AVF кабельные стяжки пр-ва Турции</t>
  </si>
  <si>
    <t>АВВ, ИЭК автоматические выключатели</t>
  </si>
  <si>
    <t>"СОЮЗ" прожектора светодиодные</t>
  </si>
  <si>
    <t>WAGO, клеммы, изолента, подрозетники, распаячные коробки</t>
  </si>
  <si>
    <t>Makel Вилка с заземлением с кольцом 16A~250В белая (10037) 100/400</t>
  </si>
  <si>
    <t>Makel Вилка с заземлением с кольцом 16A~250В черная (10038) 100/400</t>
  </si>
  <si>
    <t>GS 7СУ</t>
  </si>
  <si>
    <t>Get-San Бокс 7 авт. (СУ))</t>
  </si>
  <si>
    <t>90960110</t>
  </si>
  <si>
    <t>Viko Karre крем Розетка TV концевая (90960110)</t>
  </si>
  <si>
    <t>Viko Karre крем Выкл. 1 кл. проходной с подсветкой (90960163)</t>
  </si>
  <si>
    <t>90960163</t>
  </si>
  <si>
    <t>90960063</t>
  </si>
  <si>
    <t>Viko Karre белый Выключатель 1 клавишный проходной с подсветкой быстр. соед. (90960063) 12/120</t>
  </si>
  <si>
    <t>Makel Mimoza крем Выключатель 2-х клавишный проходной (б/вст) (32026) 12/120</t>
  </si>
  <si>
    <t>Makel Mimoza белый Розетка с заземлением бакалит (12028) 12/120</t>
  </si>
  <si>
    <t>MMS зеленый металлик Розетка двойная без заземления (б/вст.) бакалит (22817) 12/120</t>
  </si>
  <si>
    <t>MMG серый металлик Розетка телефонная TF (RJ11) (б/вст) (22414) 12/120</t>
  </si>
  <si>
    <t>MMG серый металлик Розетка с заземлением и крышкой (б/вст.) керамика (22409) 12/120</t>
  </si>
  <si>
    <t xml:space="preserve">Сетевой фильтр "Power CUBE" 1,8 м. рус </t>
  </si>
  <si>
    <t>Makel Mimoza белый Розетка  с заземлением и крышкой керамика бакалит (12029) 12/120</t>
  </si>
  <si>
    <t>Makel Mimoza белый Розетка  с заземлением и крышкой бакалит (12029) 12/120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</si>
</sst>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Red]#,##0"/>
    <numFmt numFmtId="166" formatCode="#,##0.0\ &quot;₽&quot;"/>
  </numFmts>
  <fonts count="60" x14ac:knownFonts="1">
    <font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0"/>
      <name val="Verdana"/>
      <family val="2"/>
      <charset val="204"/>
    </font>
    <font>
      <b/>
      <sz val="9"/>
      <color theme="0"/>
      <name val="Verdana"/>
      <family val="2"/>
      <charset val="204"/>
    </font>
    <font>
      <b/>
      <sz val="10"/>
      <color theme="0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name val="Arial Cyr"/>
      <family val="2"/>
    </font>
    <font>
      <b/>
      <sz val="11"/>
      <name val="Arial Cyr"/>
      <family val="2"/>
      <charset val="204"/>
    </font>
    <font>
      <u/>
      <sz val="10"/>
      <color theme="10"/>
      <name val="Verdana"/>
      <family val="2"/>
      <charset val="204"/>
    </font>
    <font>
      <b/>
      <sz val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9"/>
      <name val="Arial Cyr"/>
      <family val="2"/>
      <charset val="204"/>
    </font>
    <font>
      <b/>
      <sz val="7"/>
      <color rgb="FFFF0000"/>
      <name val="Tahoma"/>
      <family val="2"/>
      <charset val="204"/>
    </font>
    <font>
      <u/>
      <sz val="7"/>
      <color theme="10"/>
      <name val="Tahoma"/>
      <family val="2"/>
      <charset val="204"/>
    </font>
    <font>
      <b/>
      <sz val="7"/>
      <color indexed="30"/>
      <name val="Tahoma"/>
      <family val="2"/>
      <charset val="204"/>
    </font>
    <font>
      <sz val="9"/>
      <color theme="1"/>
      <name val="Verdana"/>
      <family val="2"/>
      <charset val="204"/>
    </font>
    <font>
      <u/>
      <sz val="7"/>
      <color theme="10"/>
      <name val="Verdana"/>
      <family val="2"/>
      <charset val="204"/>
    </font>
    <font>
      <b/>
      <sz val="9"/>
      <color rgb="FF6EA8FF"/>
      <name val="Tahoma"/>
      <family val="2"/>
      <charset val="204"/>
    </font>
    <font>
      <b/>
      <sz val="9"/>
      <color rgb="FF808080"/>
      <name val="Tahoma"/>
      <family val="2"/>
      <charset val="204"/>
    </font>
    <font>
      <b/>
      <sz val="9"/>
      <color rgb="FFFF0000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Verdana"/>
      <family val="2"/>
      <charset val="204"/>
    </font>
    <font>
      <b/>
      <sz val="7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7"/>
      <name val="Verdana"/>
      <family val="2"/>
      <charset val="204"/>
    </font>
    <font>
      <b/>
      <sz val="7"/>
      <name val="Tahoma"/>
      <family val="2"/>
      <charset val="204"/>
    </font>
    <font>
      <b/>
      <sz val="7"/>
      <color indexed="10"/>
      <name val="Verdana"/>
      <family val="2"/>
      <charset val="204"/>
    </font>
    <font>
      <sz val="7"/>
      <color indexed="8"/>
      <name val="Verdana"/>
      <family val="2"/>
      <charset val="204"/>
    </font>
    <font>
      <b/>
      <sz val="7"/>
      <color indexed="30"/>
      <name val="Verdana"/>
      <family val="2"/>
      <charset val="204"/>
    </font>
    <font>
      <sz val="7"/>
      <color theme="1"/>
      <name val="Verdana"/>
      <family val="2"/>
      <charset val="204"/>
    </font>
    <font>
      <b/>
      <sz val="7"/>
      <color theme="1"/>
      <name val="Verdana"/>
      <family val="2"/>
      <charset val="204"/>
    </font>
    <font>
      <b/>
      <sz val="7"/>
      <color rgb="FFFF0000"/>
      <name val="Verdana"/>
      <family val="2"/>
      <charset val="204"/>
    </font>
    <font>
      <sz val="7"/>
      <color rgb="FFFF0000"/>
      <name val="Verdana"/>
      <family val="2"/>
      <charset val="204"/>
    </font>
    <font>
      <sz val="7"/>
      <name val="Arial"/>
      <family val="2"/>
      <charset val="204"/>
    </font>
    <font>
      <b/>
      <sz val="7"/>
      <color rgb="FFFF0000"/>
      <name val="Arial"/>
      <family val="2"/>
    </font>
    <font>
      <sz val="7"/>
      <name val="Arial"/>
      <family val="2"/>
    </font>
    <font>
      <sz val="7"/>
      <name val="Verdana"/>
      <family val="2"/>
      <charset val="204"/>
    </font>
    <font>
      <sz val="7"/>
      <color rgb="FF333333"/>
      <name val="Arial"/>
      <family val="2"/>
      <charset val="204"/>
    </font>
    <font>
      <sz val="7"/>
      <color rgb="FF333333"/>
      <name val="Tahoma"/>
      <family val="2"/>
      <charset val="204"/>
    </font>
    <font>
      <b/>
      <sz val="8"/>
      <color indexed="30"/>
      <name val="Verdana"/>
      <family val="2"/>
      <charset val="204"/>
    </font>
    <font>
      <b/>
      <sz val="8"/>
      <color indexed="47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8"/>
      <color rgb="FFFF0000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8"/>
      <name val="Arial"/>
      <family val="2"/>
    </font>
    <font>
      <sz val="8"/>
      <color indexed="63"/>
      <name val="Verdana"/>
      <family val="2"/>
      <charset val="204"/>
    </font>
    <font>
      <b/>
      <sz val="7"/>
      <color rgb="FF00B0F0"/>
      <name val="Verdana"/>
      <family val="2"/>
      <charset val="204"/>
    </font>
    <font>
      <sz val="7"/>
      <name val="Tahoma"/>
      <family val="2"/>
      <charset val="204"/>
    </font>
    <font>
      <sz val="7"/>
      <color rgb="FFFF0000"/>
      <name val="Arial"/>
      <family val="2"/>
    </font>
    <font>
      <b/>
      <sz val="7"/>
      <color theme="4" tint="-0.249977111117893"/>
      <name val="Tahoma"/>
      <family val="2"/>
      <charset val="204"/>
    </font>
    <font>
      <sz val="8"/>
      <color rgb="FF333333"/>
      <name val="Arial"/>
      <family val="2"/>
      <charset val="204"/>
    </font>
    <font>
      <sz val="8"/>
      <color rgb="FF333333"/>
      <name val="Tahoma"/>
      <family val="2"/>
      <charset val="204"/>
    </font>
    <font>
      <sz val="7"/>
      <color indexed="63"/>
      <name val="Verdan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8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0" fontId="23" fillId="0" borderId="0"/>
    <xf numFmtId="0" fontId="24" fillId="0" borderId="0"/>
    <xf numFmtId="0" fontId="25" fillId="0" borderId="0"/>
    <xf numFmtId="0" fontId="1" fillId="0" borderId="0"/>
    <xf numFmtId="0" fontId="51" fillId="0" borderId="0"/>
  </cellStyleXfs>
  <cellXfs count="296">
    <xf numFmtId="0" fontId="0" fillId="0" borderId="0" xfId="0"/>
    <xf numFmtId="0" fontId="3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10" fillId="0" borderId="4" xfId="2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4" fillId="0" borderId="4" xfId="2" applyFont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left" vertical="center"/>
    </xf>
    <xf numFmtId="0" fontId="16" fillId="0" borderId="0" xfId="0" applyFont="1"/>
    <xf numFmtId="0" fontId="9" fillId="0" borderId="0" xfId="2"/>
    <xf numFmtId="49" fontId="13" fillId="2" borderId="4" xfId="0" applyNumberFormat="1" applyFont="1" applyFill="1" applyBorder="1" applyAlignment="1">
      <alignment horizontal="left" vertical="center"/>
    </xf>
    <xf numFmtId="0" fontId="17" fillId="0" borderId="4" xfId="2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2" fillId="0" borderId="0" xfId="0" applyFont="1"/>
    <xf numFmtId="0" fontId="27" fillId="0" borderId="0" xfId="0" applyFont="1"/>
    <xf numFmtId="0" fontId="26" fillId="3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49" fontId="31" fillId="2" borderId="5" xfId="0" applyNumberFormat="1" applyFont="1" applyFill="1" applyBorder="1" applyAlignment="1">
      <alignment horizontal="left" vertical="center"/>
    </xf>
    <xf numFmtId="49" fontId="32" fillId="2" borderId="5" xfId="0" applyNumberFormat="1" applyFont="1" applyFill="1" applyBorder="1" applyAlignment="1">
      <alignment horizontal="left" vertical="center"/>
    </xf>
    <xf numFmtId="2" fontId="26" fillId="2" borderId="5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49" fontId="33" fillId="0" borderId="4" xfId="0" applyNumberFormat="1" applyFont="1" applyBorder="1" applyAlignment="1">
      <alignment horizontal="left"/>
    </xf>
    <xf numFmtId="4" fontId="34" fillId="0" borderId="4" xfId="0" applyNumberFormat="1" applyFont="1" applyBorder="1" applyAlignment="1">
      <alignment horizontal="center"/>
    </xf>
    <xf numFmtId="2" fontId="26" fillId="0" borderId="4" xfId="0" applyNumberFormat="1" applyFont="1" applyBorder="1" applyAlignment="1">
      <alignment horizontal="center" vertical="center"/>
    </xf>
    <xf numFmtId="2" fontId="31" fillId="0" borderId="4" xfId="0" applyNumberFormat="1" applyFont="1" applyFill="1" applyBorder="1" applyAlignment="1">
      <alignment horizontal="right" vertical="center"/>
    </xf>
    <xf numFmtId="0" fontId="34" fillId="0" borderId="4" xfId="0" applyFont="1" applyBorder="1" applyAlignment="1">
      <alignment horizontal="center"/>
    </xf>
    <xf numFmtId="4" fontId="35" fillId="0" borderId="4" xfId="0" applyNumberFormat="1" applyFont="1" applyBorder="1" applyAlignment="1">
      <alignment horizontal="center"/>
    </xf>
    <xf numFmtId="2" fontId="35" fillId="0" borderId="4" xfId="0" applyNumberFormat="1" applyFont="1" applyBorder="1" applyAlignment="1">
      <alignment horizontal="center" vertical="center"/>
    </xf>
    <xf numFmtId="2" fontId="36" fillId="0" borderId="4" xfId="0" applyNumberFormat="1" applyFont="1" applyFill="1" applyBorder="1" applyAlignment="1">
      <alignment horizontal="right" vertical="center"/>
    </xf>
    <xf numFmtId="0" fontId="35" fillId="0" borderId="4" xfId="0" applyFont="1" applyBorder="1" applyAlignment="1">
      <alignment horizontal="center"/>
    </xf>
    <xf numFmtId="0" fontId="33" fillId="0" borderId="4" xfId="0" applyNumberFormat="1" applyFont="1" applyBorder="1" applyAlignment="1">
      <alignment horizontal="left" vertical="top" wrapText="1"/>
    </xf>
    <xf numFmtId="4" fontId="34" fillId="0" borderId="4" xfId="0" applyNumberFormat="1" applyFont="1" applyBorder="1" applyAlignment="1">
      <alignment horizontal="center" vertical="center"/>
    </xf>
    <xf numFmtId="0" fontId="34" fillId="0" borderId="6" xfId="0" applyFont="1" applyBorder="1" applyAlignment="1">
      <alignment horizontal="center"/>
    </xf>
    <xf numFmtId="0" fontId="33" fillId="0" borderId="5" xfId="0" applyNumberFormat="1" applyFont="1" applyBorder="1" applyAlignment="1">
      <alignment horizontal="left" vertical="top" wrapText="1"/>
    </xf>
    <xf numFmtId="4" fontId="34" fillId="0" borderId="5" xfId="0" applyNumberFormat="1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2" fontId="27" fillId="0" borderId="0" xfId="0" applyNumberFormat="1" applyFont="1"/>
    <xf numFmtId="49" fontId="31" fillId="2" borderId="8" xfId="0" applyNumberFormat="1" applyFont="1" applyFill="1" applyBorder="1" applyAlignment="1">
      <alignment horizontal="left" vertical="center"/>
    </xf>
    <xf numFmtId="49" fontId="32" fillId="2" borderId="8" xfId="0" applyNumberFormat="1" applyFont="1" applyFill="1" applyBorder="1" applyAlignment="1">
      <alignment horizontal="left" vertical="center"/>
    </xf>
    <xf numFmtId="2" fontId="26" fillId="2" borderId="8" xfId="0" applyNumberFormat="1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49" fontId="35" fillId="4" borderId="4" xfId="0" applyNumberFormat="1" applyFont="1" applyFill="1" applyBorder="1" applyAlignment="1">
      <alignment horizontal="left" vertical="center"/>
    </xf>
    <xf numFmtId="2" fontId="35" fillId="4" borderId="4" xfId="0" applyNumberFormat="1" applyFont="1" applyFill="1" applyBorder="1" applyAlignment="1">
      <alignment horizontal="center" vertical="center"/>
    </xf>
    <xf numFmtId="2" fontId="35" fillId="0" borderId="4" xfId="0" applyNumberFormat="1" applyFont="1" applyFill="1" applyBorder="1" applyAlignment="1">
      <alignment horizontal="center" vertical="center"/>
    </xf>
    <xf numFmtId="2" fontId="35" fillId="0" borderId="4" xfId="0" applyNumberFormat="1" applyFont="1" applyFill="1" applyBorder="1" applyAlignment="1">
      <alignment horizontal="right" vertical="center"/>
    </xf>
    <xf numFmtId="0" fontId="35" fillId="0" borderId="4" xfId="0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left" vertical="center"/>
    </xf>
    <xf numFmtId="49" fontId="31" fillId="2" borderId="4" xfId="0" applyNumberFormat="1" applyFont="1" applyFill="1" applyBorder="1" applyAlignment="1">
      <alignment horizontal="left" vertical="center"/>
    </xf>
    <xf numFmtId="49" fontId="32" fillId="2" borderId="4" xfId="0" applyNumberFormat="1" applyFont="1" applyFill="1" applyBorder="1" applyAlignment="1">
      <alignment horizontal="left" vertical="center"/>
    </xf>
    <xf numFmtId="2" fontId="26" fillId="2" borderId="4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49" fontId="31" fillId="0" borderId="4" xfId="0" applyNumberFormat="1" applyFont="1" applyBorder="1" applyAlignment="1">
      <alignment horizontal="left" vertical="center"/>
    </xf>
    <xf numFmtId="2" fontId="36" fillId="0" borderId="4" xfId="0" applyNumberFormat="1" applyFont="1" applyBorder="1" applyAlignment="1">
      <alignment horizontal="right" vertical="center"/>
    </xf>
    <xf numFmtId="0" fontId="26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38" fillId="0" borderId="4" xfId="0" applyNumberFormat="1" applyFont="1" applyBorder="1" applyAlignment="1">
      <alignment horizontal="left" vertical="top" wrapText="1"/>
    </xf>
    <xf numFmtId="0" fontId="35" fillId="0" borderId="4" xfId="4" applyFont="1" applyBorder="1" applyAlignment="1">
      <alignment horizontal="center" vertical="center"/>
    </xf>
    <xf numFmtId="2" fontId="35" fillId="0" borderId="4" xfId="0" applyNumberFormat="1" applyFont="1" applyBorder="1" applyAlignment="1">
      <alignment horizontal="right" vertical="center"/>
    </xf>
    <xf numFmtId="0" fontId="26" fillId="4" borderId="4" xfId="0" applyFont="1" applyFill="1" applyBorder="1" applyAlignment="1">
      <alignment horizontal="center" vertical="center"/>
    </xf>
    <xf numFmtId="1" fontId="39" fillId="0" borderId="4" xfId="0" applyNumberFormat="1" applyFont="1" applyBorder="1" applyAlignment="1">
      <alignment horizontal="left" vertical="top" wrapText="1"/>
    </xf>
    <xf numFmtId="0" fontId="39" fillId="0" borderId="4" xfId="0" applyNumberFormat="1" applyFont="1" applyBorder="1" applyAlignment="1">
      <alignment horizontal="left" vertical="top" wrapText="1"/>
    </xf>
    <xf numFmtId="0" fontId="35" fillId="0" borderId="4" xfId="0" applyNumberFormat="1" applyFont="1" applyBorder="1" applyAlignment="1">
      <alignment horizontal="left" vertical="top" wrapText="1"/>
    </xf>
    <xf numFmtId="0" fontId="27" fillId="0" borderId="0" xfId="0" applyFont="1" applyFill="1"/>
    <xf numFmtId="1" fontId="33" fillId="0" borderId="4" xfId="0" applyNumberFormat="1" applyFont="1" applyBorder="1" applyAlignment="1">
      <alignment horizontal="left" vertical="top" wrapText="1"/>
    </xf>
    <xf numFmtId="2" fontId="34" fillId="0" borderId="4" xfId="4" applyNumberFormat="1" applyFont="1" applyBorder="1" applyAlignment="1">
      <alignment horizontal="center"/>
    </xf>
    <xf numFmtId="2" fontId="34" fillId="0" borderId="4" xfId="3" applyNumberFormat="1" applyFont="1" applyBorder="1" applyAlignment="1">
      <alignment horizontal="center"/>
    </xf>
    <xf numFmtId="2" fontId="33" fillId="0" borderId="4" xfId="3" applyNumberFormat="1" applyFont="1" applyBorder="1" applyAlignment="1">
      <alignment horizontal="center"/>
    </xf>
    <xf numFmtId="2" fontId="33" fillId="0" borderId="4" xfId="3" applyNumberFormat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/>
    </xf>
    <xf numFmtId="0" fontId="33" fillId="0" borderId="4" xfId="3" applyFont="1" applyBorder="1" applyAlignment="1">
      <alignment horizontal="center"/>
    </xf>
    <xf numFmtId="0" fontId="33" fillId="0" borderId="4" xfId="3" applyFont="1" applyFill="1" applyBorder="1" applyAlignment="1">
      <alignment horizontal="center"/>
    </xf>
    <xf numFmtId="2" fontId="34" fillId="0" borderId="4" xfId="4" applyNumberFormat="1" applyFont="1" applyBorder="1" applyAlignment="1">
      <alignment horizontal="center" vertical="center"/>
    </xf>
    <xf numFmtId="2" fontId="35" fillId="0" borderId="4" xfId="3" applyNumberFormat="1" applyFont="1" applyBorder="1" applyAlignment="1">
      <alignment horizontal="center"/>
    </xf>
    <xf numFmtId="0" fontId="31" fillId="0" borderId="4" xfId="0" applyFont="1" applyBorder="1"/>
    <xf numFmtId="2" fontId="31" fillId="0" borderId="4" xfId="0" applyNumberFormat="1" applyFont="1" applyBorder="1" applyAlignment="1">
      <alignment horizontal="right" vertical="center"/>
    </xf>
    <xf numFmtId="49" fontId="36" fillId="0" borderId="4" xfId="0" applyNumberFormat="1" applyFont="1" applyBorder="1" applyAlignment="1">
      <alignment horizontal="left"/>
    </xf>
    <xf numFmtId="0" fontId="36" fillId="0" borderId="4" xfId="0" applyFont="1" applyBorder="1"/>
    <xf numFmtId="49" fontId="33" fillId="0" borderId="4" xfId="5" applyNumberFormat="1" applyFont="1" applyFill="1" applyBorder="1" applyAlignment="1">
      <alignment horizontal="left"/>
    </xf>
    <xf numFmtId="0" fontId="34" fillId="0" borderId="4" xfId="5" applyFont="1" applyFill="1" applyBorder="1" applyAlignment="1">
      <alignment horizontal="center"/>
    </xf>
    <xf numFmtId="2" fontId="34" fillId="0" borderId="4" xfId="3" applyNumberFormat="1" applyFont="1" applyFill="1" applyBorder="1" applyAlignment="1">
      <alignment horizontal="center" vertical="center"/>
    </xf>
    <xf numFmtId="49" fontId="33" fillId="0" borderId="4" xfId="5" applyNumberFormat="1" applyFont="1" applyBorder="1" applyAlignment="1">
      <alignment horizontal="left"/>
    </xf>
    <xf numFmtId="0" fontId="34" fillId="0" borderId="4" xfId="5" applyFont="1" applyBorder="1" applyAlignment="1">
      <alignment horizontal="center"/>
    </xf>
    <xf numFmtId="2" fontId="34" fillId="0" borderId="4" xfId="3" applyNumberFormat="1" applyFont="1" applyBorder="1" applyAlignment="1">
      <alignment horizontal="center" vertical="center"/>
    </xf>
    <xf numFmtId="49" fontId="35" fillId="0" borderId="4" xfId="5" applyNumberFormat="1" applyFont="1" applyBorder="1" applyAlignment="1">
      <alignment horizontal="left"/>
    </xf>
    <xf numFmtId="2" fontId="35" fillId="0" borderId="4" xfId="3" applyNumberFormat="1" applyFont="1" applyBorder="1" applyAlignment="1">
      <alignment horizontal="center" vertical="center"/>
    </xf>
    <xf numFmtId="49" fontId="33" fillId="0" borderId="4" xfId="3" applyNumberFormat="1" applyFont="1" applyBorder="1" applyAlignment="1">
      <alignment horizontal="left"/>
    </xf>
    <xf numFmtId="49" fontId="35" fillId="0" borderId="4" xfId="3" applyNumberFormat="1" applyFont="1" applyBorder="1" applyAlignment="1">
      <alignment horizontal="left"/>
    </xf>
    <xf numFmtId="49" fontId="35" fillId="0" borderId="4" xfId="3" applyNumberFormat="1" applyFont="1" applyFill="1" applyBorder="1" applyAlignment="1">
      <alignment horizontal="left"/>
    </xf>
    <xf numFmtId="49" fontId="33" fillId="0" borderId="4" xfId="4" applyNumberFormat="1" applyFont="1" applyBorder="1" applyAlignment="1">
      <alignment horizontal="left"/>
    </xf>
    <xf numFmtId="2" fontId="34" fillId="0" borderId="4" xfId="4" applyNumberFormat="1" applyFont="1" applyFill="1" applyBorder="1" applyAlignment="1">
      <alignment horizontal="center"/>
    </xf>
    <xf numFmtId="49" fontId="33" fillId="0" borderId="4" xfId="3" applyNumberFormat="1" applyFont="1" applyBorder="1" applyAlignment="1">
      <alignment horizontal="left" vertical="center"/>
    </xf>
    <xf numFmtId="2" fontId="28" fillId="0" borderId="4" xfId="0" applyNumberFormat="1" applyFont="1" applyBorder="1" applyAlignment="1">
      <alignment horizontal="center"/>
    </xf>
    <xf numFmtId="0" fontId="34" fillId="0" borderId="4" xfId="3" applyFont="1" applyBorder="1" applyAlignment="1">
      <alignment horizontal="center" vertical="center"/>
    </xf>
    <xf numFmtId="49" fontId="33" fillId="5" borderId="4" xfId="5" applyNumberFormat="1" applyFont="1" applyFill="1" applyBorder="1" applyAlignment="1">
      <alignment horizontal="left"/>
    </xf>
    <xf numFmtId="0" fontId="34" fillId="5" borderId="4" xfId="5" applyFont="1" applyFill="1" applyBorder="1" applyAlignment="1">
      <alignment horizontal="center"/>
    </xf>
    <xf numFmtId="2" fontId="31" fillId="5" borderId="4" xfId="0" applyNumberFormat="1" applyFont="1" applyFill="1" applyBorder="1" applyAlignment="1">
      <alignment horizontal="right" vertical="center"/>
    </xf>
    <xf numFmtId="0" fontId="26" fillId="5" borderId="4" xfId="0" applyFont="1" applyFill="1" applyBorder="1" applyAlignment="1">
      <alignment horizontal="center" vertical="center"/>
    </xf>
    <xf numFmtId="49" fontId="35" fillId="0" borderId="4" xfId="3" applyNumberFormat="1" applyFont="1" applyBorder="1" applyAlignment="1">
      <alignment horizontal="left" vertical="center"/>
    </xf>
    <xf numFmtId="49" fontId="36" fillId="0" borderId="4" xfId="3" applyNumberFormat="1" applyFont="1" applyBorder="1" applyAlignment="1">
      <alignment horizontal="left" vertical="center"/>
    </xf>
    <xf numFmtId="2" fontId="35" fillId="0" borderId="4" xfId="3" applyNumberFormat="1" applyFont="1" applyFill="1" applyBorder="1" applyAlignment="1">
      <alignment horizontal="center" vertical="center"/>
    </xf>
    <xf numFmtId="49" fontId="36" fillId="0" borderId="4" xfId="4" applyNumberFormat="1" applyFont="1" applyBorder="1" applyAlignment="1">
      <alignment horizontal="left" vertical="center"/>
    </xf>
    <xf numFmtId="0" fontId="33" fillId="0" borderId="4" xfId="0" applyNumberFormat="1" applyFont="1" applyBorder="1" applyAlignment="1">
      <alignment horizontal="left" vertical="center" wrapText="1"/>
    </xf>
    <xf numFmtId="2" fontId="26" fillId="0" borderId="4" xfId="0" applyNumberFormat="1" applyFont="1" applyFill="1" applyBorder="1" applyAlignment="1">
      <alignment horizontal="center" vertical="center"/>
    </xf>
    <xf numFmtId="0" fontId="31" fillId="0" borderId="0" xfId="0" applyFont="1" applyFill="1"/>
    <xf numFmtId="2" fontId="28" fillId="0" borderId="4" xfId="0" applyNumberFormat="1" applyFont="1" applyBorder="1" applyAlignment="1">
      <alignment horizontal="center" vertical="center"/>
    </xf>
    <xf numFmtId="49" fontId="35" fillId="2" borderId="5" xfId="0" applyNumberFormat="1" applyFont="1" applyFill="1" applyBorder="1" applyAlignment="1">
      <alignment horizontal="left" vertical="center"/>
    </xf>
    <xf numFmtId="2" fontId="31" fillId="0" borderId="0" xfId="0" applyNumberFormat="1" applyFont="1"/>
    <xf numFmtId="0" fontId="31" fillId="0" borderId="0" xfId="0" applyFont="1"/>
    <xf numFmtId="0" fontId="36" fillId="0" borderId="4" xfId="0" applyNumberFormat="1" applyFont="1" applyBorder="1" applyAlignment="1">
      <alignment horizontal="left" vertical="top" wrapText="1"/>
    </xf>
    <xf numFmtId="2" fontId="34" fillId="0" borderId="4" xfId="0" applyNumberFormat="1" applyFont="1" applyBorder="1" applyAlignment="1">
      <alignment horizontal="center"/>
    </xf>
    <xf numFmtId="2" fontId="40" fillId="0" borderId="4" xfId="0" applyNumberFormat="1" applyFont="1" applyBorder="1" applyAlignment="1">
      <alignment horizontal="right" vertical="center"/>
    </xf>
    <xf numFmtId="49" fontId="31" fillId="0" borderId="4" xfId="0" applyNumberFormat="1" applyFont="1" applyFill="1" applyBorder="1" applyAlignment="1">
      <alignment horizontal="left" vertical="center"/>
    </xf>
    <xf numFmtId="49" fontId="33" fillId="0" borderId="4" xfId="4" applyNumberFormat="1" applyFont="1" applyFill="1" applyBorder="1" applyAlignment="1">
      <alignment horizontal="left" vertical="center"/>
    </xf>
    <xf numFmtId="2" fontId="34" fillId="0" borderId="4" xfId="4" applyNumberFormat="1" applyFont="1" applyFill="1" applyBorder="1" applyAlignment="1">
      <alignment horizontal="center" vertical="center"/>
    </xf>
    <xf numFmtId="0" fontId="34" fillId="0" borderId="4" xfId="4" applyFont="1" applyFill="1" applyBorder="1" applyAlignment="1">
      <alignment horizontal="center" vertical="center"/>
    </xf>
    <xf numFmtId="49" fontId="33" fillId="0" borderId="4" xfId="3" applyNumberFormat="1" applyFont="1" applyFill="1" applyBorder="1" applyAlignment="1">
      <alignment horizontal="left"/>
    </xf>
    <xf numFmtId="0" fontId="26" fillId="2" borderId="4" xfId="0" applyFont="1" applyFill="1" applyBorder="1" applyAlignment="1">
      <alignment horizontal="left" vertical="center"/>
    </xf>
    <xf numFmtId="0" fontId="35" fillId="2" borderId="4" xfId="0" applyFont="1" applyFill="1" applyBorder="1" applyAlignment="1">
      <alignment horizontal="center" vertical="center"/>
    </xf>
    <xf numFmtId="49" fontId="36" fillId="0" borderId="4" xfId="0" applyNumberFormat="1" applyFont="1" applyFill="1" applyBorder="1" applyAlignment="1">
      <alignment horizontal="left" vertical="center"/>
    </xf>
    <xf numFmtId="49" fontId="35" fillId="2" borderId="4" xfId="0" applyNumberFormat="1" applyFont="1" applyFill="1" applyBorder="1" applyAlignment="1">
      <alignment horizontal="left" vertical="center"/>
    </xf>
    <xf numFmtId="2" fontId="35" fillId="2" borderId="4" xfId="0" applyNumberFormat="1" applyFont="1" applyFill="1" applyBorder="1" applyAlignment="1">
      <alignment horizontal="center" vertical="center"/>
    </xf>
    <xf numFmtId="49" fontId="33" fillId="0" borderId="4" xfId="3" applyNumberFormat="1" applyFont="1" applyFill="1" applyBorder="1" applyAlignment="1">
      <alignment horizontal="left" vertical="center"/>
    </xf>
    <xf numFmtId="49" fontId="36" fillId="0" borderId="4" xfId="3" applyNumberFormat="1" applyFont="1" applyFill="1" applyBorder="1" applyAlignment="1">
      <alignment horizontal="left" vertical="center"/>
    </xf>
    <xf numFmtId="49" fontId="36" fillId="0" borderId="4" xfId="5" applyNumberFormat="1" applyFont="1" applyBorder="1" applyAlignment="1">
      <alignment horizontal="left"/>
    </xf>
    <xf numFmtId="0" fontId="35" fillId="0" borderId="4" xfId="5" applyFont="1" applyBorder="1" applyAlignment="1">
      <alignment horizontal="center"/>
    </xf>
    <xf numFmtId="0" fontId="35" fillId="0" borderId="4" xfId="5" applyFont="1" applyFill="1" applyBorder="1" applyAlignment="1">
      <alignment horizontal="center"/>
    </xf>
    <xf numFmtId="49" fontId="36" fillId="0" borderId="4" xfId="0" applyNumberFormat="1" applyFont="1" applyBorder="1" applyAlignment="1">
      <alignment horizontal="left" vertical="center"/>
    </xf>
    <xf numFmtId="49" fontId="36" fillId="0" borderId="4" xfId="3" applyNumberFormat="1" applyFont="1" applyBorder="1" applyAlignment="1">
      <alignment horizontal="left"/>
    </xf>
    <xf numFmtId="49" fontId="36" fillId="2" borderId="4" xfId="0" applyNumberFormat="1" applyFont="1" applyFill="1" applyBorder="1" applyAlignment="1">
      <alignment horizontal="left" vertical="center"/>
    </xf>
    <xf numFmtId="49" fontId="41" fillId="6" borderId="9" xfId="0" applyNumberFormat="1" applyFont="1" applyFill="1" applyBorder="1" applyAlignment="1">
      <alignment horizontal="left"/>
    </xf>
    <xf numFmtId="49" fontId="42" fillId="6" borderId="1" xfId="0" applyNumberFormat="1" applyFont="1" applyFill="1" applyBorder="1" applyAlignment="1">
      <alignment horizontal="left"/>
    </xf>
    <xf numFmtId="2" fontId="28" fillId="0" borderId="4" xfId="0" applyNumberFormat="1" applyFont="1" applyFill="1" applyBorder="1" applyAlignment="1">
      <alignment horizontal="right" vertical="center"/>
    </xf>
    <xf numFmtId="0" fontId="28" fillId="0" borderId="4" xfId="0" applyFont="1" applyBorder="1" applyAlignment="1">
      <alignment horizontal="center" vertical="center"/>
    </xf>
    <xf numFmtId="2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49" fontId="41" fillId="6" borderId="10" xfId="0" applyNumberFormat="1" applyFont="1" applyFill="1" applyBorder="1" applyAlignment="1">
      <alignment horizontal="left"/>
    </xf>
    <xf numFmtId="49" fontId="42" fillId="6" borderId="11" xfId="0" applyNumberFormat="1" applyFont="1" applyFill="1" applyBorder="1" applyAlignment="1">
      <alignment horizontal="left"/>
    </xf>
    <xf numFmtId="0" fontId="26" fillId="0" borderId="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2" fontId="26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11" fillId="8" borderId="4" xfId="0" applyFont="1" applyFill="1" applyBorder="1" applyAlignment="1">
      <alignment horizontal="center" vertical="center" wrapText="1"/>
    </xf>
    <xf numFmtId="165" fontId="11" fillId="8" borderId="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49" fontId="27" fillId="2" borderId="4" xfId="0" applyNumberFormat="1" applyFont="1" applyFill="1" applyBorder="1" applyAlignment="1">
      <alignment horizontal="left" vertical="center"/>
    </xf>
    <xf numFmtId="49" fontId="43" fillId="2" borderId="4" xfId="0" applyNumberFormat="1" applyFont="1" applyFill="1" applyBorder="1" applyAlignment="1">
      <alignment horizontal="left" vertical="center"/>
    </xf>
    <xf numFmtId="165" fontId="44" fillId="8" borderId="4" xfId="0" applyNumberFormat="1" applyFont="1" applyFill="1" applyBorder="1" applyAlignment="1">
      <alignment horizontal="center" vertical="center"/>
    </xf>
    <xf numFmtId="9" fontId="27" fillId="2" borderId="4" xfId="0" applyNumberFormat="1" applyFont="1" applyFill="1" applyBorder="1" applyAlignment="1">
      <alignment horizontal="left" vertical="center" wrapText="1"/>
    </xf>
    <xf numFmtId="9" fontId="11" fillId="2" borderId="4" xfId="0" applyNumberFormat="1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/>
    </xf>
    <xf numFmtId="49" fontId="45" fillId="0" borderId="4" xfId="0" applyNumberFormat="1" applyFont="1" applyBorder="1" applyAlignment="1">
      <alignment horizontal="left"/>
    </xf>
    <xf numFmtId="165" fontId="11" fillId="8" borderId="4" xfId="0" applyNumberFormat="1" applyFont="1" applyFill="1" applyBorder="1" applyAlignment="1">
      <alignment horizontal="center" vertical="center"/>
    </xf>
    <xf numFmtId="2" fontId="27" fillId="0" borderId="4" xfId="0" applyNumberFormat="1" applyFont="1" applyBorder="1" applyAlignment="1">
      <alignment horizontal="left" vertical="center"/>
    </xf>
    <xf numFmtId="2" fontId="27" fillId="0" borderId="4" xfId="0" applyNumberFormat="1" applyFont="1" applyBorder="1" applyAlignment="1">
      <alignment horizontal="right" vertical="center"/>
    </xf>
    <xf numFmtId="0" fontId="46" fillId="0" borderId="4" xfId="4" applyFont="1" applyBorder="1" applyAlignment="1">
      <alignment horizontal="center" vertical="center"/>
    </xf>
    <xf numFmtId="2" fontId="26" fillId="2" borderId="5" xfId="0" applyNumberFormat="1" applyFont="1" applyFill="1" applyBorder="1" applyAlignment="1">
      <alignment horizontal="left" vertical="center"/>
    </xf>
    <xf numFmtId="2" fontId="26" fillId="2" borderId="5" xfId="0" applyNumberFormat="1" applyFont="1" applyFill="1" applyBorder="1" applyAlignment="1">
      <alignment horizontal="right" vertical="center"/>
    </xf>
    <xf numFmtId="165" fontId="44" fillId="9" borderId="4" xfId="0" applyNumberFormat="1" applyFont="1" applyFill="1" applyBorder="1" applyAlignment="1">
      <alignment horizontal="center" vertical="center"/>
    </xf>
    <xf numFmtId="49" fontId="27" fillId="4" borderId="4" xfId="0" applyNumberFormat="1" applyFont="1" applyFill="1" applyBorder="1" applyAlignment="1">
      <alignment horizontal="left" vertical="center"/>
    </xf>
    <xf numFmtId="49" fontId="47" fillId="4" borderId="4" xfId="0" applyNumberFormat="1" applyFont="1" applyFill="1" applyBorder="1" applyAlignment="1">
      <alignment horizontal="left" vertical="center"/>
    </xf>
    <xf numFmtId="0" fontId="27" fillId="4" borderId="0" xfId="0" applyFont="1" applyFill="1" applyAlignment="1">
      <alignment vertical="center"/>
    </xf>
    <xf numFmtId="49" fontId="27" fillId="0" borderId="4" xfId="0" applyNumberFormat="1" applyFont="1" applyBorder="1" applyAlignment="1">
      <alignment horizontal="left" vertical="center"/>
    </xf>
    <xf numFmtId="49" fontId="36" fillId="0" borderId="4" xfId="4" applyNumberFormat="1" applyFont="1" applyBorder="1" applyAlignment="1">
      <alignment horizontal="left"/>
    </xf>
    <xf numFmtId="2" fontId="27" fillId="4" borderId="4" xfId="0" applyNumberFormat="1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/>
    </xf>
    <xf numFmtId="49" fontId="45" fillId="0" borderId="4" xfId="4" applyNumberFormat="1" applyFont="1" applyBorder="1" applyAlignment="1">
      <alignment horizontal="left"/>
    </xf>
    <xf numFmtId="49" fontId="45" fillId="0" borderId="4" xfId="3" applyNumberFormat="1" applyFont="1" applyBorder="1" applyAlignment="1">
      <alignment horizontal="left"/>
    </xf>
    <xf numFmtId="49" fontId="45" fillId="0" borderId="4" xfId="4" applyNumberFormat="1" applyFont="1" applyBorder="1" applyAlignment="1">
      <alignment horizontal="left" vertical="center"/>
    </xf>
    <xf numFmtId="49" fontId="45" fillId="0" borderId="4" xfId="3" applyNumberFormat="1" applyFont="1" applyBorder="1" applyAlignment="1">
      <alignment horizontal="left" vertical="center"/>
    </xf>
    <xf numFmtId="0" fontId="46" fillId="0" borderId="4" xfId="0" applyFont="1" applyBorder="1" applyAlignment="1">
      <alignment horizontal="center"/>
    </xf>
    <xf numFmtId="49" fontId="45" fillId="0" borderId="4" xfId="5" applyNumberFormat="1" applyFont="1" applyBorder="1" applyAlignment="1">
      <alignment horizontal="left"/>
    </xf>
    <xf numFmtId="49" fontId="48" fillId="0" borderId="4" xfId="5" applyNumberFormat="1" applyFont="1" applyBorder="1" applyAlignment="1">
      <alignment horizontal="left"/>
    </xf>
    <xf numFmtId="2" fontId="49" fillId="0" borderId="4" xfId="0" applyNumberFormat="1" applyFont="1" applyBorder="1" applyAlignment="1">
      <alignment horizontal="left" vertical="center"/>
    </xf>
    <xf numFmtId="2" fontId="49" fillId="0" borderId="4" xfId="0" applyNumberFormat="1" applyFont="1" applyBorder="1" applyAlignment="1">
      <alignment horizontal="right" vertical="center"/>
    </xf>
    <xf numFmtId="49" fontId="47" fillId="0" borderId="4" xfId="5" applyNumberFormat="1" applyFont="1" applyBorder="1" applyAlignment="1">
      <alignment horizontal="left"/>
    </xf>
    <xf numFmtId="2" fontId="48" fillId="0" borderId="4" xfId="0" applyNumberFormat="1" applyFont="1" applyBorder="1" applyAlignment="1">
      <alignment horizontal="left" vertical="center"/>
    </xf>
    <xf numFmtId="49" fontId="48" fillId="0" borderId="4" xfId="3" applyNumberFormat="1" applyFont="1" applyBorder="1" applyAlignment="1">
      <alignment horizontal="left"/>
    </xf>
    <xf numFmtId="49" fontId="48" fillId="0" borderId="4" xfId="3" applyNumberFormat="1" applyFont="1" applyFill="1" applyBorder="1" applyAlignment="1">
      <alignment horizontal="left"/>
    </xf>
    <xf numFmtId="165" fontId="48" fillId="8" borderId="4" xfId="0" applyNumberFormat="1" applyFont="1" applyFill="1" applyBorder="1" applyAlignment="1">
      <alignment horizontal="center" vertical="center"/>
    </xf>
    <xf numFmtId="2" fontId="48" fillId="0" borderId="4" xfId="0" applyNumberFormat="1" applyFont="1" applyBorder="1" applyAlignment="1">
      <alignment horizontal="right" vertical="center"/>
    </xf>
    <xf numFmtId="0" fontId="46" fillId="0" borderId="4" xfId="3" applyFont="1" applyBorder="1" applyAlignment="1">
      <alignment horizontal="center" vertical="center"/>
    </xf>
    <xf numFmtId="49" fontId="50" fillId="2" borderId="4" xfId="0" applyNumberFormat="1" applyFont="1" applyFill="1" applyBorder="1" applyAlignment="1">
      <alignment horizontal="left" vertical="center"/>
    </xf>
    <xf numFmtId="49" fontId="27" fillId="2" borderId="8" xfId="0" applyNumberFormat="1" applyFont="1" applyFill="1" applyBorder="1" applyAlignment="1">
      <alignment horizontal="left" vertical="center"/>
    </xf>
    <xf numFmtId="49" fontId="43" fillId="2" borderId="8" xfId="0" applyNumberFormat="1" applyFont="1" applyFill="1" applyBorder="1" applyAlignment="1">
      <alignment horizontal="left" vertical="center"/>
    </xf>
    <xf numFmtId="165" fontId="44" fillId="8" borderId="8" xfId="0" applyNumberFormat="1" applyFont="1" applyFill="1" applyBorder="1" applyAlignment="1">
      <alignment horizontal="center" vertical="center"/>
    </xf>
    <xf numFmtId="9" fontId="27" fillId="2" borderId="8" xfId="0" applyNumberFormat="1" applyFont="1" applyFill="1" applyBorder="1" applyAlignment="1">
      <alignment horizontal="left" vertical="center" wrapText="1"/>
    </xf>
    <xf numFmtId="9" fontId="11" fillId="2" borderId="8" xfId="0" applyNumberFormat="1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 vertical="center"/>
    </xf>
    <xf numFmtId="49" fontId="48" fillId="0" borderId="4" xfId="3" applyNumberFormat="1" applyFont="1" applyBorder="1" applyAlignment="1">
      <alignment horizontal="left" vertical="center"/>
    </xf>
    <xf numFmtId="49" fontId="48" fillId="0" borderId="4" xfId="4" applyNumberFormat="1" applyFont="1" applyBorder="1" applyAlignment="1">
      <alignment horizontal="left" vertical="center"/>
    </xf>
    <xf numFmtId="2" fontId="34" fillId="0" borderId="4" xfId="0" applyNumberFormat="1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31" fillId="2" borderId="5" xfId="0" applyNumberFormat="1" applyFont="1" applyFill="1" applyBorder="1" applyAlignment="1">
      <alignment horizontal="right" vertical="center"/>
    </xf>
    <xf numFmtId="49" fontId="27" fillId="0" borderId="4" xfId="0" applyNumberFormat="1" applyFont="1" applyFill="1" applyBorder="1" applyAlignment="1">
      <alignment horizontal="left" vertical="center"/>
    </xf>
    <xf numFmtId="49" fontId="45" fillId="0" borderId="4" xfId="4" applyNumberFormat="1" applyFont="1" applyFill="1" applyBorder="1" applyAlignment="1">
      <alignment horizontal="left" vertical="center"/>
    </xf>
    <xf numFmtId="49" fontId="45" fillId="10" borderId="4" xfId="3" applyNumberFormat="1" applyFont="1" applyFill="1" applyBorder="1" applyAlignment="1">
      <alignment horizontal="left"/>
    </xf>
    <xf numFmtId="49" fontId="48" fillId="10" borderId="4" xfId="3" applyNumberFormat="1" applyFont="1" applyFill="1" applyBorder="1" applyAlignment="1">
      <alignment horizontal="center"/>
    </xf>
    <xf numFmtId="165" fontId="11" fillId="10" borderId="4" xfId="0" applyNumberFormat="1" applyFont="1" applyFill="1" applyBorder="1" applyAlignment="1">
      <alignment horizontal="center" vertical="center"/>
    </xf>
    <xf numFmtId="2" fontId="27" fillId="10" borderId="4" xfId="0" applyNumberFormat="1" applyFont="1" applyFill="1" applyBorder="1" applyAlignment="1">
      <alignment horizontal="left" vertical="center"/>
    </xf>
    <xf numFmtId="2" fontId="27" fillId="10" borderId="4" xfId="0" applyNumberFormat="1" applyFont="1" applyFill="1" applyBorder="1" applyAlignment="1">
      <alignment horizontal="right" vertical="center"/>
    </xf>
    <xf numFmtId="0" fontId="11" fillId="10" borderId="4" xfId="0" applyFont="1" applyFill="1" applyBorder="1" applyAlignment="1">
      <alignment horizontal="center" vertical="center"/>
    </xf>
    <xf numFmtId="49" fontId="45" fillId="0" borderId="4" xfId="0" applyNumberFormat="1" applyFont="1" applyBorder="1" applyAlignment="1">
      <alignment horizontal="left" vertical="center"/>
    </xf>
    <xf numFmtId="49" fontId="48" fillId="2" borderId="4" xfId="0" applyNumberFormat="1" applyFont="1" applyFill="1" applyBorder="1" applyAlignment="1">
      <alignment horizontal="left" vertical="center"/>
    </xf>
    <xf numFmtId="49" fontId="49" fillId="2" borderId="4" xfId="0" applyNumberFormat="1" applyFont="1" applyFill="1" applyBorder="1" applyAlignment="1">
      <alignment horizontal="left" vertical="center"/>
    </xf>
    <xf numFmtId="9" fontId="49" fillId="2" borderId="4" xfId="0" applyNumberFormat="1" applyFont="1" applyFill="1" applyBorder="1" applyAlignment="1">
      <alignment horizontal="left" vertical="center" wrapText="1"/>
    </xf>
    <xf numFmtId="9" fontId="48" fillId="2" borderId="4" xfId="0" applyNumberFormat="1" applyFont="1" applyFill="1" applyBorder="1" applyAlignment="1">
      <alignment horizontal="right" vertical="center" wrapText="1"/>
    </xf>
    <xf numFmtId="49" fontId="49" fillId="0" borderId="4" xfId="0" applyNumberFormat="1" applyFont="1" applyBorder="1" applyAlignment="1">
      <alignment horizontal="left" vertical="center"/>
    </xf>
    <xf numFmtId="49" fontId="49" fillId="0" borderId="4" xfId="3" applyNumberFormat="1" applyFont="1" applyBorder="1" applyAlignment="1">
      <alignment horizontal="left"/>
    </xf>
    <xf numFmtId="49" fontId="49" fillId="0" borderId="4" xfId="3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0" fillId="0" borderId="0" xfId="1" applyFont="1" applyFill="1" applyBorder="1" applyAlignment="1">
      <alignment horizontal="right" vertical="center" shrinkToFit="1"/>
    </xf>
    <xf numFmtId="1" fontId="10" fillId="4" borderId="0" xfId="1" applyNumberFormat="1" applyFont="1" applyFill="1" applyAlignment="1">
      <alignment vertical="center"/>
    </xf>
    <xf numFmtId="2" fontId="10" fillId="0" borderId="0" xfId="1" applyNumberFormat="1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right" vertical="center"/>
    </xf>
    <xf numFmtId="2" fontId="10" fillId="0" borderId="0" xfId="1" applyNumberFormat="1" applyFont="1" applyFill="1" applyAlignment="1" applyProtection="1">
      <alignment horizontal="right" vertical="center" wrapText="1"/>
      <protection hidden="1"/>
    </xf>
    <xf numFmtId="165" fontId="11" fillId="4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52" fillId="11" borderId="13" xfId="7" applyNumberFormat="1" applyFont="1" applyFill="1" applyBorder="1" applyAlignment="1">
      <alignment horizontal="left" vertical="top"/>
    </xf>
    <xf numFmtId="2" fontId="31" fillId="0" borderId="5" xfId="0" applyNumberFormat="1" applyFont="1" applyBorder="1" applyAlignment="1">
      <alignment horizontal="right" vertical="center"/>
    </xf>
    <xf numFmtId="4" fontId="40" fillId="0" borderId="4" xfId="0" applyNumberFormat="1" applyFont="1" applyBorder="1" applyAlignment="1">
      <alignment horizontal="right" vertical="center"/>
    </xf>
    <xf numFmtId="4" fontId="33" fillId="0" borderId="4" xfId="0" applyNumberFormat="1" applyFont="1" applyBorder="1" applyAlignment="1">
      <alignment horizontal="right" vertical="center"/>
    </xf>
    <xf numFmtId="4" fontId="36" fillId="0" borderId="5" xfId="0" applyNumberFormat="1" applyFont="1" applyBorder="1" applyAlignment="1">
      <alignment horizontal="right" vertical="center"/>
    </xf>
    <xf numFmtId="2" fontId="36" fillId="0" borderId="5" xfId="0" applyNumberFormat="1" applyFont="1" applyFill="1" applyBorder="1" applyAlignment="1">
      <alignment horizontal="right" vertical="center"/>
    </xf>
    <xf numFmtId="2" fontId="36" fillId="0" borderId="5" xfId="0" applyNumberFormat="1" applyFont="1" applyBorder="1" applyAlignment="1">
      <alignment horizontal="right" vertical="center"/>
    </xf>
    <xf numFmtId="4" fontId="33" fillId="0" borderId="5" xfId="0" applyNumberFormat="1" applyFont="1" applyBorder="1" applyAlignment="1">
      <alignment horizontal="right" vertical="center"/>
    </xf>
    <xf numFmtId="2" fontId="31" fillId="0" borderId="5" xfId="0" applyNumberFormat="1" applyFont="1" applyFill="1" applyBorder="1" applyAlignment="1">
      <alignment horizontal="right" vertical="center"/>
    </xf>
    <xf numFmtId="2" fontId="33" fillId="0" borderId="4" xfId="0" applyNumberFormat="1" applyFont="1" applyBorder="1" applyAlignment="1">
      <alignment horizontal="right" vertical="center"/>
    </xf>
    <xf numFmtId="2" fontId="39" fillId="0" borderId="4" xfId="0" applyNumberFormat="1" applyFont="1" applyBorder="1" applyAlignment="1">
      <alignment horizontal="right" vertical="center"/>
    </xf>
    <xf numFmtId="0" fontId="39" fillId="0" borderId="4" xfId="0" applyNumberFormat="1" applyFont="1" applyBorder="1" applyAlignment="1">
      <alignment horizontal="right" vertical="center"/>
    </xf>
    <xf numFmtId="0" fontId="39" fillId="0" borderId="4" xfId="0" applyNumberFormat="1" applyFont="1" applyFill="1" applyBorder="1" applyAlignment="1">
      <alignment horizontal="right" vertical="center"/>
    </xf>
    <xf numFmtId="2" fontId="35" fillId="0" borderId="4" xfId="3" applyNumberFormat="1" applyFont="1" applyBorder="1" applyAlignment="1">
      <alignment horizontal="right" vertical="center"/>
    </xf>
    <xf numFmtId="2" fontId="33" fillId="0" borderId="4" xfId="3" applyNumberFormat="1" applyFont="1" applyBorder="1" applyAlignment="1">
      <alignment horizontal="right" vertical="center"/>
    </xf>
    <xf numFmtId="9" fontId="28" fillId="0" borderId="4" xfId="1" applyNumberFormat="1" applyFont="1" applyFill="1" applyBorder="1" applyAlignment="1">
      <alignment horizontal="right" vertical="center"/>
    </xf>
    <xf numFmtId="4" fontId="39" fillId="0" borderId="4" xfId="0" applyNumberFormat="1" applyFont="1" applyBorder="1" applyAlignment="1">
      <alignment horizontal="right" vertical="center"/>
    </xf>
    <xf numFmtId="2" fontId="36" fillId="0" borderId="4" xfId="3" applyNumberFormat="1" applyFont="1" applyFill="1" applyBorder="1" applyAlignment="1">
      <alignment horizontal="right" vertical="center"/>
    </xf>
    <xf numFmtId="2" fontId="36" fillId="0" borderId="4" xfId="3" applyNumberFormat="1" applyFont="1" applyBorder="1" applyAlignment="1">
      <alignment horizontal="right" vertical="center"/>
    </xf>
    <xf numFmtId="0" fontId="40" fillId="0" borderId="4" xfId="0" applyNumberFormat="1" applyFont="1" applyBorder="1" applyAlignment="1">
      <alignment horizontal="left" vertical="top" wrapText="1"/>
    </xf>
    <xf numFmtId="166" fontId="53" fillId="0" borderId="4" xfId="0" applyNumberFormat="1" applyFont="1" applyBorder="1" applyAlignment="1">
      <alignment horizontal="left"/>
    </xf>
    <xf numFmtId="166" fontId="34" fillId="0" borderId="4" xfId="0" applyNumberFormat="1" applyFont="1" applyBorder="1" applyAlignment="1">
      <alignment horizontal="left" vertical="center"/>
    </xf>
    <xf numFmtId="166" fontId="34" fillId="5" borderId="4" xfId="0" applyNumberFormat="1" applyFont="1" applyFill="1" applyBorder="1" applyAlignment="1">
      <alignment horizontal="left" vertical="center"/>
    </xf>
    <xf numFmtId="166" fontId="26" fillId="0" borderId="4" xfId="0" applyNumberFormat="1" applyFont="1" applyFill="1" applyBorder="1" applyAlignment="1">
      <alignment horizontal="left" vertical="center"/>
    </xf>
    <xf numFmtId="166" fontId="26" fillId="0" borderId="0" xfId="0" applyNumberFormat="1" applyFont="1" applyAlignment="1">
      <alignment horizontal="left" vertical="center"/>
    </xf>
    <xf numFmtId="2" fontId="31" fillId="2" borderId="5" xfId="0" applyNumberFormat="1" applyFont="1" applyFill="1" applyBorder="1" applyAlignment="1">
      <alignment horizontal="center" vertical="center"/>
    </xf>
    <xf numFmtId="2" fontId="36" fillId="0" borderId="4" xfId="0" applyNumberFormat="1" applyFont="1" applyBorder="1" applyAlignment="1">
      <alignment horizontal="right"/>
    </xf>
    <xf numFmtId="2" fontId="55" fillId="0" borderId="4" xfId="0" applyNumberFormat="1" applyFont="1" applyBorder="1" applyAlignment="1">
      <alignment horizontal="right" vertical="center"/>
    </xf>
    <xf numFmtId="2" fontId="33" fillId="0" borderId="4" xfId="0" applyNumberFormat="1" applyFont="1" applyBorder="1" applyAlignment="1">
      <alignment horizontal="right"/>
    </xf>
    <xf numFmtId="2" fontId="33" fillId="0" borderId="4" xfId="3" applyNumberFormat="1" applyFont="1" applyFill="1" applyBorder="1" applyAlignment="1">
      <alignment horizontal="right" vertical="center"/>
    </xf>
    <xf numFmtId="2" fontId="33" fillId="5" borderId="4" xfId="3" applyNumberFormat="1" applyFont="1" applyFill="1" applyBorder="1" applyAlignment="1">
      <alignment horizontal="right" vertical="center"/>
    </xf>
    <xf numFmtId="2" fontId="33" fillId="0" borderId="4" xfId="4" applyNumberFormat="1" applyFont="1" applyFill="1" applyBorder="1" applyAlignment="1">
      <alignment horizontal="right" vertical="center"/>
    </xf>
    <xf numFmtId="2" fontId="33" fillId="0" borderId="4" xfId="3" applyNumberFormat="1" applyFont="1" applyBorder="1" applyAlignment="1">
      <alignment horizontal="right"/>
    </xf>
    <xf numFmtId="2" fontId="31" fillId="0" borderId="0" xfId="0" applyNumberFormat="1" applyFont="1" applyAlignment="1">
      <alignment horizontal="center" vertical="center"/>
    </xf>
    <xf numFmtId="166" fontId="31" fillId="2" borderId="5" xfId="0" applyNumberFormat="1" applyFont="1" applyFill="1" applyBorder="1" applyAlignment="1">
      <alignment horizontal="left" vertical="center"/>
    </xf>
    <xf numFmtId="49" fontId="56" fillId="2" borderId="4" xfId="0" applyNumberFormat="1" applyFont="1" applyFill="1" applyBorder="1" applyAlignment="1">
      <alignment horizontal="left" vertical="center"/>
    </xf>
    <xf numFmtId="0" fontId="26" fillId="3" borderId="4" xfId="0" applyFont="1" applyFill="1" applyBorder="1" applyAlignment="1">
      <alignment horizontal="center" vertical="center" wrapText="1"/>
    </xf>
    <xf numFmtId="49" fontId="40" fillId="0" borderId="4" xfId="0" applyNumberFormat="1" applyFont="1" applyFill="1" applyBorder="1" applyAlignment="1">
      <alignment horizontal="left" vertical="center"/>
    </xf>
    <xf numFmtId="0" fontId="52" fillId="11" borderId="0" xfId="7" applyNumberFormat="1" applyFont="1" applyFill="1" applyBorder="1" applyAlignment="1">
      <alignment horizontal="left" vertical="top"/>
    </xf>
    <xf numFmtId="1" fontId="45" fillId="0" borderId="4" xfId="0" applyNumberFormat="1" applyFont="1" applyBorder="1" applyAlignment="1">
      <alignment horizontal="left" vertical="top" wrapText="1"/>
    </xf>
    <xf numFmtId="0" fontId="51" fillId="0" borderId="4" xfId="0" applyNumberFormat="1" applyFont="1" applyBorder="1" applyAlignment="1">
      <alignment horizontal="left" vertical="top" wrapText="1"/>
    </xf>
    <xf numFmtId="49" fontId="57" fillId="6" borderId="4" xfId="0" applyNumberFormat="1" applyFont="1" applyFill="1" applyBorder="1" applyAlignment="1">
      <alignment horizontal="left"/>
    </xf>
    <xf numFmtId="49" fontId="58" fillId="6" borderId="4" xfId="0" applyNumberFormat="1" applyFont="1" applyFill="1" applyBorder="1" applyAlignment="1">
      <alignment horizontal="left"/>
    </xf>
    <xf numFmtId="0" fontId="45" fillId="0" borderId="4" xfId="0" applyNumberFormat="1" applyFont="1" applyBorder="1" applyAlignment="1">
      <alignment horizontal="left" vertical="center" wrapText="1"/>
    </xf>
    <xf numFmtId="0" fontId="45" fillId="0" borderId="4" xfId="0" applyNumberFormat="1" applyFont="1" applyBorder="1" applyAlignment="1">
      <alignment horizontal="left" vertical="top" wrapText="1"/>
    </xf>
    <xf numFmtId="49" fontId="45" fillId="0" borderId="4" xfId="3" applyNumberFormat="1" applyFont="1" applyFill="1" applyBorder="1" applyAlignment="1">
      <alignment horizontal="left" vertical="center"/>
    </xf>
    <xf numFmtId="49" fontId="49" fillId="0" borderId="4" xfId="3" applyNumberFormat="1" applyFont="1" applyFill="1" applyBorder="1" applyAlignment="1">
      <alignment horizontal="left" vertical="center"/>
    </xf>
    <xf numFmtId="49" fontId="49" fillId="0" borderId="4" xfId="5" applyNumberFormat="1" applyFont="1" applyBorder="1" applyAlignment="1">
      <alignment horizontal="left"/>
    </xf>
    <xf numFmtId="0" fontId="45" fillId="0" borderId="5" xfId="0" applyNumberFormat="1" applyFont="1" applyBorder="1" applyAlignment="1">
      <alignment horizontal="left" vertical="top" wrapText="1"/>
    </xf>
    <xf numFmtId="0" fontId="30" fillId="3" borderId="4" xfId="0" applyFont="1" applyFill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9" fontId="28" fillId="2" borderId="5" xfId="1" applyNumberFormat="1" applyFont="1" applyFill="1" applyBorder="1" applyAlignment="1">
      <alignment horizontal="center" vertical="center"/>
    </xf>
    <xf numFmtId="0" fontId="39" fillId="11" borderId="13" xfId="7" applyNumberFormat="1" applyFont="1" applyFill="1" applyBorder="1" applyAlignment="1">
      <alignment horizontal="left" vertical="top"/>
    </xf>
    <xf numFmtId="0" fontId="59" fillId="11" borderId="13" xfId="7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31" fillId="7" borderId="12" xfId="0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left" vertical="center"/>
    </xf>
    <xf numFmtId="0" fontId="26" fillId="3" borderId="4" xfId="0" applyFont="1" applyFill="1" applyBorder="1" applyAlignment="1">
      <alignment horizontal="left" vertical="center"/>
    </xf>
    <xf numFmtId="0" fontId="26" fillId="3" borderId="4" xfId="0" applyFont="1" applyFill="1" applyBorder="1" applyAlignment="1">
      <alignment horizontal="center" vertical="center" wrapText="1"/>
    </xf>
    <xf numFmtId="2" fontId="26" fillId="3" borderId="4" xfId="0" applyNumberFormat="1" applyFont="1" applyFill="1" applyBorder="1" applyAlignment="1">
      <alignment horizontal="center" vertical="center" wrapText="1"/>
    </xf>
    <xf numFmtId="49" fontId="54" fillId="3" borderId="4" xfId="1" applyNumberFormat="1" applyFont="1" applyFill="1" applyBorder="1" applyAlignment="1">
      <alignment horizontal="center" vertical="center" wrapText="1"/>
    </xf>
    <xf numFmtId="49" fontId="28" fillId="3" borderId="4" xfId="1" applyNumberFormat="1" applyFont="1" applyFill="1" applyBorder="1" applyAlignment="1">
      <alignment horizontal="center" vertical="center" wrapText="1"/>
    </xf>
    <xf numFmtId="49" fontId="29" fillId="3" borderId="4" xfId="1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textRotation="90" wrapText="1"/>
    </xf>
    <xf numFmtId="166" fontId="26" fillId="3" borderId="4" xfId="0" applyNumberFormat="1" applyFont="1" applyFill="1" applyBorder="1" applyAlignment="1">
      <alignment horizontal="left" vertical="center" wrapText="1"/>
    </xf>
    <xf numFmtId="2" fontId="40" fillId="0" borderId="4" xfId="3" applyNumberFormat="1" applyFont="1" applyBorder="1" applyAlignment="1">
      <alignment horizontal="right" vertical="center"/>
    </xf>
  </cellXfs>
  <cellStyles count="8"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68" xfId="6"/>
    <cellStyle name="Обычный_PRICET_NEW1" xfId="1"/>
    <cellStyle name="Обычный_Лист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10</xdr:row>
      <xdr:rowOff>76200</xdr:rowOff>
    </xdr:from>
    <xdr:to>
      <xdr:col>12</xdr:col>
      <xdr:colOff>466725</xdr:colOff>
      <xdr:row>34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238250"/>
          <a:ext cx="7124700" cy="383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PRICET_1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ДЛ"/>
      <sheetName val="Курс"/>
      <sheetName val="СХЕМА ПРОЕЗДА"/>
      <sheetName val="Makel1"/>
      <sheetName val="Makel2"/>
      <sheetName val="Makel_Defne"/>
      <sheetName val="Makel3"/>
      <sheetName val="Makel4"/>
      <sheetName val="VI-KO1"/>
      <sheetName val="VI-KO2"/>
      <sheetName val="VI-KO3"/>
      <sheetName val="Gun-San"/>
      <sheetName val="Tenpo, Bemis"/>
      <sheetName val="Короб"/>
      <sheetName val="Звонки"/>
      <sheetName val="Шнуры"/>
      <sheetName val="Свет1"/>
      <sheetName val="Свет 2"/>
      <sheetName val="Бланк зак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6825929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showGridLines="0" topLeftCell="A16" zoomScale="150" zoomScaleNormal="150" workbookViewId="0">
      <selection activeCell="B26" sqref="B26"/>
    </sheetView>
  </sheetViews>
  <sheetFormatPr defaultRowHeight="12.75" outlineLevelRow="1" x14ac:dyDescent="0.2"/>
  <cols>
    <col min="1" max="1" width="42.5" customWidth="1"/>
    <col min="2" max="2" width="10.375" bestFit="1" customWidth="1"/>
    <col min="3" max="3" width="9.375" customWidth="1"/>
  </cols>
  <sheetData>
    <row r="1" spans="1:12" ht="32.25" hidden="1" customHeight="1" outlineLevel="1" x14ac:dyDescent="0.2">
      <c r="A1" s="280" t="s">
        <v>0</v>
      </c>
      <c r="B1" s="1" t="s">
        <v>1</v>
      </c>
      <c r="C1" s="2" t="s">
        <v>2</v>
      </c>
      <c r="D1" s="2" t="s">
        <v>3</v>
      </c>
    </row>
    <row r="2" spans="1:12" ht="36" hidden="1" customHeight="1" outlineLevel="1" x14ac:dyDescent="0.2">
      <c r="A2" s="281"/>
      <c r="B2" s="3">
        <v>64</v>
      </c>
      <c r="C2" s="3">
        <v>67</v>
      </c>
      <c r="D2" s="3">
        <v>55</v>
      </c>
      <c r="E2" s="4"/>
      <c r="F2" s="4"/>
      <c r="G2" s="4"/>
      <c r="H2" s="4"/>
      <c r="I2" s="4"/>
      <c r="J2" s="4"/>
      <c r="K2" s="4"/>
      <c r="L2" s="4"/>
    </row>
    <row r="3" spans="1:12" ht="16.5" hidden="1" customHeight="1" outlineLevel="1" x14ac:dyDescent="0.25">
      <c r="C3" s="282"/>
      <c r="D3" s="283"/>
      <c r="E3" s="283"/>
      <c r="F3" s="283"/>
      <c r="G3" s="283"/>
      <c r="H3" s="283"/>
      <c r="I3" s="283"/>
      <c r="J3" s="283"/>
      <c r="K3" s="283"/>
      <c r="L3" s="283"/>
    </row>
    <row r="4" spans="1:12" ht="15" customHeight="1" collapsed="1" x14ac:dyDescent="0.2">
      <c r="A4" s="5" t="s">
        <v>4</v>
      </c>
      <c r="B4" s="6" t="s">
        <v>5</v>
      </c>
      <c r="C4" s="284" t="s">
        <v>6</v>
      </c>
      <c r="D4" s="284"/>
      <c r="E4" s="284"/>
      <c r="F4" s="284"/>
      <c r="G4" s="284"/>
      <c r="H4" s="284"/>
      <c r="I4" s="284"/>
      <c r="J4" s="284"/>
      <c r="K4" s="284"/>
      <c r="L4" s="284"/>
    </row>
    <row r="5" spans="1:12" x14ac:dyDescent="0.2">
      <c r="A5" s="7" t="s">
        <v>7</v>
      </c>
      <c r="B5" s="8" t="s">
        <v>8</v>
      </c>
      <c r="C5" s="284" t="s">
        <v>9</v>
      </c>
      <c r="D5" s="284"/>
      <c r="E5" s="284"/>
      <c r="F5" s="284"/>
      <c r="G5" s="284"/>
      <c r="H5" s="284"/>
      <c r="I5" s="284"/>
      <c r="J5" s="284"/>
      <c r="K5" s="284"/>
      <c r="L5" s="284"/>
    </row>
    <row r="6" spans="1:12" x14ac:dyDescent="0.2">
      <c r="A6" s="9" t="s">
        <v>1917</v>
      </c>
      <c r="B6" s="8" t="s">
        <v>8</v>
      </c>
      <c r="D6" s="10" t="s">
        <v>10</v>
      </c>
      <c r="E6" s="11" t="s">
        <v>11</v>
      </c>
      <c r="F6" s="10"/>
    </row>
    <row r="7" spans="1:12" x14ac:dyDescent="0.2">
      <c r="A7" s="12" t="s">
        <v>1929</v>
      </c>
      <c r="B7" s="13" t="s">
        <v>8</v>
      </c>
    </row>
    <row r="8" spans="1:12" x14ac:dyDescent="0.2">
      <c r="A8" s="9" t="s">
        <v>1910</v>
      </c>
      <c r="B8" s="8" t="s">
        <v>8</v>
      </c>
      <c r="C8" s="10"/>
      <c r="D8" s="14"/>
      <c r="E8" s="15"/>
      <c r="F8" s="10"/>
      <c r="G8" s="10"/>
      <c r="H8" s="10"/>
    </row>
    <row r="9" spans="1:12" x14ac:dyDescent="0.2">
      <c r="A9" s="9" t="s">
        <v>1911</v>
      </c>
      <c r="B9" s="8" t="s">
        <v>8</v>
      </c>
      <c r="C9" s="10"/>
      <c r="D9" s="10" t="s">
        <v>14</v>
      </c>
      <c r="E9" s="10" t="s">
        <v>15</v>
      </c>
      <c r="F9" s="10"/>
      <c r="G9" s="10"/>
      <c r="H9" s="10"/>
    </row>
    <row r="10" spans="1:12" x14ac:dyDescent="0.2">
      <c r="A10" s="9" t="s">
        <v>16</v>
      </c>
      <c r="B10" s="8" t="s">
        <v>8</v>
      </c>
      <c r="C10" s="10"/>
      <c r="F10" s="10"/>
      <c r="G10" s="10"/>
      <c r="H10" s="10"/>
    </row>
    <row r="11" spans="1:12" x14ac:dyDescent="0.2">
      <c r="A11" s="9" t="s">
        <v>17</v>
      </c>
      <c r="B11" s="8" t="s">
        <v>8</v>
      </c>
      <c r="C11" s="10"/>
      <c r="G11" s="10"/>
      <c r="H11" s="10"/>
    </row>
    <row r="12" spans="1:12" x14ac:dyDescent="0.2">
      <c r="A12" s="9" t="s">
        <v>18</v>
      </c>
      <c r="B12" s="8" t="s">
        <v>8</v>
      </c>
      <c r="D12" s="16"/>
      <c r="L12" s="11"/>
    </row>
    <row r="13" spans="1:12" x14ac:dyDescent="0.2">
      <c r="A13" s="9" t="s">
        <v>19</v>
      </c>
      <c r="B13" s="8" t="s">
        <v>8</v>
      </c>
    </row>
    <row r="14" spans="1:12" x14ac:dyDescent="0.2">
      <c r="A14" s="9" t="s">
        <v>20</v>
      </c>
      <c r="B14" s="8" t="s">
        <v>8</v>
      </c>
    </row>
    <row r="15" spans="1:12" x14ac:dyDescent="0.2">
      <c r="A15" s="9" t="s">
        <v>21</v>
      </c>
      <c r="B15" s="8" t="s">
        <v>8</v>
      </c>
    </row>
    <row r="16" spans="1:12" x14ac:dyDescent="0.2">
      <c r="A16" s="9" t="s">
        <v>22</v>
      </c>
      <c r="B16" s="8" t="s">
        <v>8</v>
      </c>
    </row>
    <row r="17" spans="1:2" x14ac:dyDescent="0.2">
      <c r="A17" s="9" t="s">
        <v>23</v>
      </c>
      <c r="B17" s="8" t="s">
        <v>8</v>
      </c>
    </row>
    <row r="18" spans="1:2" x14ac:dyDescent="0.2">
      <c r="A18" s="9" t="s">
        <v>24</v>
      </c>
      <c r="B18" s="8" t="s">
        <v>8</v>
      </c>
    </row>
    <row r="19" spans="1:2" x14ac:dyDescent="0.2">
      <c r="A19" s="9" t="s">
        <v>25</v>
      </c>
      <c r="B19" s="8" t="s">
        <v>8</v>
      </c>
    </row>
    <row r="20" spans="1:2" x14ac:dyDescent="0.2">
      <c r="A20" s="9" t="s">
        <v>26</v>
      </c>
      <c r="B20" s="8" t="s">
        <v>8</v>
      </c>
    </row>
    <row r="21" spans="1:2" x14ac:dyDescent="0.2">
      <c r="A21" s="9" t="s">
        <v>27</v>
      </c>
      <c r="B21" s="8" t="s">
        <v>8</v>
      </c>
    </row>
    <row r="22" spans="1:2" x14ac:dyDescent="0.2">
      <c r="A22" s="9" t="s">
        <v>28</v>
      </c>
      <c r="B22" s="8" t="s">
        <v>8</v>
      </c>
    </row>
    <row r="23" spans="1:2" x14ac:dyDescent="0.2">
      <c r="A23" s="9" t="s">
        <v>1912</v>
      </c>
      <c r="B23" s="8" t="s">
        <v>8</v>
      </c>
    </row>
    <row r="24" spans="1:2" x14ac:dyDescent="0.2">
      <c r="A24" s="9" t="s">
        <v>30</v>
      </c>
      <c r="B24" s="8" t="s">
        <v>8</v>
      </c>
    </row>
    <row r="25" spans="1:2" x14ac:dyDescent="0.2">
      <c r="A25" s="12" t="s">
        <v>1913</v>
      </c>
      <c r="B25" s="8" t="s">
        <v>8</v>
      </c>
    </row>
    <row r="26" spans="1:2" x14ac:dyDescent="0.2">
      <c r="A26" s="9" t="s">
        <v>1918</v>
      </c>
      <c r="B26" s="8" t="s">
        <v>8</v>
      </c>
    </row>
    <row r="27" spans="1:2" x14ac:dyDescent="0.2">
      <c r="A27" s="9" t="s">
        <v>1919</v>
      </c>
      <c r="B27" s="8" t="s">
        <v>8</v>
      </c>
    </row>
    <row r="28" spans="1:2" x14ac:dyDescent="0.2">
      <c r="A28" s="9" t="s">
        <v>1920</v>
      </c>
      <c r="B28" s="8" t="s">
        <v>8</v>
      </c>
    </row>
    <row r="29" spans="1:2" x14ac:dyDescent="0.2">
      <c r="A29" s="9" t="s">
        <v>1921</v>
      </c>
      <c r="B29" s="8" t="s">
        <v>8</v>
      </c>
    </row>
    <row r="30" spans="1:2" x14ac:dyDescent="0.2">
      <c r="A30" s="9" t="s">
        <v>1922</v>
      </c>
      <c r="B30" s="8" t="s">
        <v>8</v>
      </c>
    </row>
    <row r="31" spans="1:2" x14ac:dyDescent="0.2">
      <c r="A31" s="12" t="s">
        <v>36</v>
      </c>
      <c r="B31" s="8" t="s">
        <v>8</v>
      </c>
    </row>
    <row r="32" spans="1:2" x14ac:dyDescent="0.2">
      <c r="A32" s="12" t="s">
        <v>37</v>
      </c>
      <c r="B32" s="8" t="s">
        <v>8</v>
      </c>
    </row>
    <row r="33" spans="1:2" x14ac:dyDescent="0.2">
      <c r="A33" s="261" t="s">
        <v>1914</v>
      </c>
      <c r="B33" s="13" t="s">
        <v>8</v>
      </c>
    </row>
    <row r="34" spans="1:2" x14ac:dyDescent="0.2">
      <c r="A34" s="261" t="s">
        <v>1915</v>
      </c>
      <c r="B34" s="13" t="s">
        <v>8</v>
      </c>
    </row>
    <row r="35" spans="1:2" x14ac:dyDescent="0.2">
      <c r="A35" s="9" t="s">
        <v>1916</v>
      </c>
      <c r="B35" s="8" t="s">
        <v>8</v>
      </c>
    </row>
    <row r="36" spans="1:2" x14ac:dyDescent="0.2">
      <c r="A36" s="12" t="s">
        <v>41</v>
      </c>
      <c r="B36" s="8" t="s">
        <v>8</v>
      </c>
    </row>
    <row r="37" spans="1:2" x14ac:dyDescent="0.2">
      <c r="A37" s="9" t="s">
        <v>42</v>
      </c>
      <c r="B37" s="8" t="s">
        <v>8</v>
      </c>
    </row>
    <row r="38" spans="1:2" x14ac:dyDescent="0.2">
      <c r="A38" s="9" t="s">
        <v>43</v>
      </c>
      <c r="B38" s="8" t="s">
        <v>8</v>
      </c>
    </row>
    <row r="39" spans="1:2" x14ac:dyDescent="0.2">
      <c r="A39" s="9" t="s">
        <v>44</v>
      </c>
      <c r="B39" s="8" t="s">
        <v>8</v>
      </c>
    </row>
    <row r="40" spans="1:2" x14ac:dyDescent="0.2">
      <c r="A40" s="9" t="s">
        <v>45</v>
      </c>
      <c r="B40" s="8" t="s">
        <v>8</v>
      </c>
    </row>
    <row r="41" spans="1:2" x14ac:dyDescent="0.2">
      <c r="A41" s="9" t="s">
        <v>1928</v>
      </c>
      <c r="B41" s="8" t="s">
        <v>8</v>
      </c>
    </row>
    <row r="42" spans="1:2" x14ac:dyDescent="0.2">
      <c r="A42" s="261" t="s">
        <v>1931</v>
      </c>
      <c r="B42" s="8" t="s">
        <v>8</v>
      </c>
    </row>
    <row r="43" spans="1:2" x14ac:dyDescent="0.2">
      <c r="A43" s="12" t="s">
        <v>47</v>
      </c>
      <c r="B43" s="13" t="s">
        <v>8</v>
      </c>
    </row>
    <row r="44" spans="1:2" x14ac:dyDescent="0.2">
      <c r="A44" s="12" t="s">
        <v>1930</v>
      </c>
      <c r="B44" s="8" t="s">
        <v>8</v>
      </c>
    </row>
    <row r="45" spans="1:2" x14ac:dyDescent="0.2">
      <c r="A45" s="12" t="s">
        <v>1927</v>
      </c>
      <c r="B45" s="8" t="s">
        <v>8</v>
      </c>
    </row>
    <row r="46" spans="1:2" x14ac:dyDescent="0.2">
      <c r="A46" s="9" t="s">
        <v>1926</v>
      </c>
      <c r="B46" s="8" t="s">
        <v>8</v>
      </c>
    </row>
    <row r="47" spans="1:2" x14ac:dyDescent="0.2">
      <c r="A47" s="9" t="s">
        <v>1924</v>
      </c>
      <c r="B47" s="8" t="s">
        <v>8</v>
      </c>
    </row>
    <row r="48" spans="1:2" x14ac:dyDescent="0.2">
      <c r="A48" s="9" t="s">
        <v>1925</v>
      </c>
      <c r="B48" s="8" t="s">
        <v>8</v>
      </c>
    </row>
    <row r="49" spans="1:2" x14ac:dyDescent="0.2">
      <c r="A49" s="12" t="s">
        <v>1923</v>
      </c>
      <c r="B49" s="8" t="s">
        <v>8</v>
      </c>
    </row>
  </sheetData>
  <sheetProtection password="CA62" sheet="1" objects="1" scenarios="1" formatCells="0" formatColumns="0" formatRows="0" insertColumns="0" insertRows="0" insertHyperlinks="0" deleteColumns="0" deleteRows="0" sort="0" autoFilter="0" pivotTables="0"/>
  <dataConsolidate/>
  <mergeCells count="4">
    <mergeCell ref="A1:A2"/>
    <mergeCell ref="C3:L3"/>
    <mergeCell ref="C4:L4"/>
    <mergeCell ref="C5:L5"/>
  </mergeCells>
  <hyperlinks>
    <hyperlink ref="B8" location="ppp" display="Перейти"/>
    <hyperlink ref="B9" location="ppppp" display="Перейти"/>
    <hyperlink ref="E6" r:id="rId1"/>
    <hyperlink ref="B21" location="o" display="Перейти"/>
    <hyperlink ref="B5" location="p" display="Перейти"/>
    <hyperlink ref="B6" location="pp" display="Перейти"/>
    <hyperlink ref="B10" location="pppppp" display="Перейти"/>
    <hyperlink ref="B11" location="ppppppp" display="Перейти"/>
    <hyperlink ref="B12" location="pppppppp" display="Перейти"/>
    <hyperlink ref="B13" location="ppppppppp" display="Перейти"/>
    <hyperlink ref="B14" location="pppppppppp" display="Перейти"/>
    <hyperlink ref="B15" location="ppppppppppp" display="Перейти"/>
    <hyperlink ref="B16" location="pppppppppppp" display="Перейти"/>
    <hyperlink ref="B17" location="ppppppppppppp" display="Перейти"/>
    <hyperlink ref="B18" location="pppppppppppppp" display="Перейти"/>
    <hyperlink ref="B19" location="ppppppppppppppp" display="Перейти"/>
    <hyperlink ref="B20" location="pppppppppppppppp" display="Перейти"/>
    <hyperlink ref="B22" location="oo" display="Перейти"/>
    <hyperlink ref="B23" location="ooo" display="Перейти"/>
    <hyperlink ref="B24" location="oooo" display="Перейти"/>
    <hyperlink ref="B26" location="ooooo" display="Перейти"/>
    <hyperlink ref="B27" location="oooooo" display="Перейти"/>
    <hyperlink ref="B28" location="ooooooo" display="Перейти"/>
    <hyperlink ref="B31" location="oooooooo" display="Перейти"/>
    <hyperlink ref="B32" location="ooooooooo" display="Перейти"/>
    <hyperlink ref="B35" location="oooooooooo" display="Перейти"/>
    <hyperlink ref="B36" location="ooooooooooo" display="Перейти"/>
    <hyperlink ref="B37" location="oooooooooooo" display="Перейти"/>
    <hyperlink ref="B38" location="u" display="Перейти"/>
    <hyperlink ref="B39" location="uu" display="Перейти"/>
    <hyperlink ref="B42" location="uuu" display="Перейти"/>
    <hyperlink ref="B44" location="uuuuuu" display="Перейти"/>
    <hyperlink ref="B45" location="uuuuuuuuuuu" display="Перейти"/>
    <hyperlink ref="B46" location="uuuuuuuuuuuuu" display="Перейти"/>
    <hyperlink ref="B47" location="uuuuuuuuuuuuuu" display="Перейти"/>
    <hyperlink ref="B48" location="uuuuuuuuuuuuuuu" display="Перейти"/>
    <hyperlink ref="B41" location="xxxxx" display="Перейти"/>
    <hyperlink ref="B29" location="mm" display="Перейти"/>
    <hyperlink ref="B30" location="mmm" display="Перейти"/>
    <hyperlink ref="B49" location="aasxder" display="Перейти"/>
    <hyperlink ref="B25" location="poiuy" display="Перейти"/>
    <hyperlink ref="B40" location="_uu1" display="Перейти"/>
    <hyperlink ref="B33:B34" location="ooooooooo" display="Перейти"/>
    <hyperlink ref="B7" location="zzz" display="Перейти"/>
    <hyperlink ref="B43" location="zzzz" display="Перейти"/>
    <hyperlink ref="B34" location="zzzzzzz" display="Перейти"/>
    <hyperlink ref="B33" location="zzzzzz" display="Перейти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34"/>
  <sheetViews>
    <sheetView showGridLines="0" tabSelected="1" zoomScale="200" zoomScaleNormal="200" workbookViewId="0">
      <pane ySplit="4" topLeftCell="A5" activePane="bottomLeft" state="frozen"/>
      <selection pane="bottomLeft" activeCell="B537" sqref="B537"/>
    </sheetView>
  </sheetViews>
  <sheetFormatPr defaultRowHeight="10.5" outlineLevelRow="1" outlineLevelCol="1" x14ac:dyDescent="0.15"/>
  <cols>
    <col min="1" max="1" width="9.875" style="143" customWidth="1"/>
    <col min="2" max="2" width="50" style="143" customWidth="1"/>
    <col min="3" max="3" width="7.625" style="144" hidden="1" customWidth="1" outlineLevel="1" collapsed="1"/>
    <col min="4" max="4" width="7.625" style="250" hidden="1" customWidth="1" outlineLevel="1"/>
    <col min="5" max="5" width="6.75" style="259" customWidth="1" collapsed="1"/>
    <col min="6" max="6" width="5.75" style="145" hidden="1" customWidth="1" outlineLevel="1"/>
    <col min="7" max="7" width="5.75" style="145" customWidth="1" collapsed="1"/>
    <col min="8" max="8" width="5.75" style="145" hidden="1" customWidth="1" outlineLevel="1"/>
    <col min="9" max="9" width="5.75" style="145" customWidth="1" collapsed="1"/>
    <col min="10" max="10" width="4.5" style="142" customWidth="1"/>
    <col min="11" max="16384" width="9" style="17"/>
  </cols>
  <sheetData>
    <row r="1" spans="1:11" ht="12" customHeight="1" x14ac:dyDescent="0.15">
      <c r="A1" s="287"/>
      <c r="B1" s="288" t="s">
        <v>50</v>
      </c>
      <c r="C1" s="289" t="s">
        <v>51</v>
      </c>
      <c r="D1" s="289"/>
      <c r="E1" s="289"/>
      <c r="F1" s="289"/>
      <c r="G1" s="289"/>
      <c r="H1" s="289"/>
      <c r="I1" s="289"/>
      <c r="J1" s="289"/>
    </row>
    <row r="2" spans="1:11" ht="12" customHeight="1" x14ac:dyDescent="0.15">
      <c r="A2" s="287"/>
      <c r="B2" s="288"/>
      <c r="C2" s="289" t="s">
        <v>52</v>
      </c>
      <c r="D2" s="294" t="s">
        <v>1904</v>
      </c>
      <c r="E2" s="290" t="s">
        <v>1901</v>
      </c>
      <c r="F2" s="291"/>
      <c r="G2" s="292" t="s">
        <v>1902</v>
      </c>
      <c r="H2" s="291"/>
      <c r="I2" s="292" t="s">
        <v>1903</v>
      </c>
      <c r="J2" s="293" t="s">
        <v>53</v>
      </c>
    </row>
    <row r="3" spans="1:11" ht="18.75" customHeight="1" x14ac:dyDescent="0.15">
      <c r="A3" s="275"/>
      <c r="B3" s="288"/>
      <c r="C3" s="289"/>
      <c r="D3" s="294"/>
      <c r="E3" s="290"/>
      <c r="F3" s="291"/>
      <c r="G3" s="292"/>
      <c r="H3" s="291"/>
      <c r="I3" s="292"/>
      <c r="J3" s="293"/>
    </row>
    <row r="4" spans="1:11" ht="17.25" customHeight="1" x14ac:dyDescent="0.15">
      <c r="A4" s="262" t="s">
        <v>54</v>
      </c>
      <c r="B4" s="18" t="s">
        <v>55</v>
      </c>
      <c r="C4" s="289"/>
      <c r="D4" s="294"/>
      <c r="E4" s="290"/>
      <c r="F4" s="291"/>
      <c r="G4" s="292"/>
      <c r="H4" s="291"/>
      <c r="I4" s="292"/>
      <c r="J4" s="293"/>
      <c r="K4" s="19"/>
    </row>
    <row r="5" spans="1:11" x14ac:dyDescent="0.15">
      <c r="A5" s="20"/>
      <c r="B5" s="21" t="s">
        <v>56</v>
      </c>
      <c r="C5" s="22"/>
      <c r="D5" s="260" t="s">
        <v>1908</v>
      </c>
      <c r="E5" s="251" t="s">
        <v>1909</v>
      </c>
      <c r="F5" s="277"/>
      <c r="G5" s="277">
        <v>-0.05</v>
      </c>
      <c r="H5" s="277"/>
      <c r="I5" s="277">
        <v>-0.1</v>
      </c>
      <c r="J5" s="23"/>
    </row>
    <row r="6" spans="1:11" ht="11.25" x14ac:dyDescent="0.2">
      <c r="A6" s="24" t="s">
        <v>57</v>
      </c>
      <c r="B6" s="24" t="s">
        <v>58</v>
      </c>
      <c r="C6" s="25">
        <v>1.41</v>
      </c>
      <c r="D6" s="246">
        <f>1.1*E6</f>
        <v>99.263999999999996</v>
      </c>
      <c r="E6" s="77">
        <f t="shared" ref="E6" si="0">ROUND(C6*k,2)</f>
        <v>90.24</v>
      </c>
      <c r="F6" s="27">
        <f>C6*0.95</f>
        <v>1.3394999999999999</v>
      </c>
      <c r="G6" s="27">
        <f t="shared" ref="G6:G39" si="1">ROUND(F6*k,2)</f>
        <v>85.73</v>
      </c>
      <c r="H6" s="27">
        <f>C6*0.9</f>
        <v>1.2689999999999999</v>
      </c>
      <c r="I6" s="27">
        <f t="shared" ref="I6:I39" si="2">ROUND(H6*k,2)</f>
        <v>81.22</v>
      </c>
      <c r="J6" s="28">
        <v>35</v>
      </c>
    </row>
    <row r="7" spans="1:11" ht="11.25" x14ac:dyDescent="0.2">
      <c r="A7" s="24" t="s">
        <v>59</v>
      </c>
      <c r="B7" s="24" t="s">
        <v>60</v>
      </c>
      <c r="C7" s="25">
        <v>2.09</v>
      </c>
      <c r="D7" s="246">
        <f t="shared" ref="D7:D39" si="3">1.1*E7</f>
        <v>147.136</v>
      </c>
      <c r="E7" s="77">
        <f t="shared" ref="E7:E19" si="4">ROUND(C7*k,2)</f>
        <v>133.76</v>
      </c>
      <c r="F7" s="27">
        <f t="shared" ref="F7:F38" si="5">C7*0.95</f>
        <v>1.9854999999999998</v>
      </c>
      <c r="G7" s="27">
        <f t="shared" si="1"/>
        <v>127.07</v>
      </c>
      <c r="H7" s="27">
        <f t="shared" ref="H7:H38" si="6">C7*0.9</f>
        <v>1.881</v>
      </c>
      <c r="I7" s="27">
        <f t="shared" si="2"/>
        <v>120.38</v>
      </c>
      <c r="J7" s="28">
        <v>24</v>
      </c>
    </row>
    <row r="8" spans="1:11" ht="11.25" x14ac:dyDescent="0.2">
      <c r="A8" s="24" t="s">
        <v>61</v>
      </c>
      <c r="B8" s="24" t="s">
        <v>62</v>
      </c>
      <c r="C8" s="25">
        <v>2.46</v>
      </c>
      <c r="D8" s="246">
        <f t="shared" si="3"/>
        <v>173.184</v>
      </c>
      <c r="E8" s="77">
        <f t="shared" si="4"/>
        <v>157.44</v>
      </c>
      <c r="F8" s="27">
        <f t="shared" si="5"/>
        <v>2.3369999999999997</v>
      </c>
      <c r="G8" s="27">
        <f t="shared" si="1"/>
        <v>149.57</v>
      </c>
      <c r="H8" s="27">
        <f t="shared" si="6"/>
        <v>2.214</v>
      </c>
      <c r="I8" s="27">
        <f t="shared" si="2"/>
        <v>141.69999999999999</v>
      </c>
      <c r="J8" s="28">
        <v>18</v>
      </c>
    </row>
    <row r="9" spans="1:11" ht="11.25" x14ac:dyDescent="0.2">
      <c r="A9" s="24" t="s">
        <v>63</v>
      </c>
      <c r="B9" s="24" t="s">
        <v>64</v>
      </c>
      <c r="C9" s="25">
        <v>5.53</v>
      </c>
      <c r="D9" s="246">
        <f t="shared" si="3"/>
        <v>389.31200000000007</v>
      </c>
      <c r="E9" s="77">
        <f t="shared" si="4"/>
        <v>353.92</v>
      </c>
      <c r="F9" s="27">
        <f t="shared" si="5"/>
        <v>5.2534999999999998</v>
      </c>
      <c r="G9" s="27">
        <f t="shared" si="1"/>
        <v>336.22</v>
      </c>
      <c r="H9" s="27">
        <f t="shared" si="6"/>
        <v>4.9770000000000003</v>
      </c>
      <c r="I9" s="27">
        <f t="shared" si="2"/>
        <v>318.52999999999997</v>
      </c>
      <c r="J9" s="28">
        <v>10</v>
      </c>
    </row>
    <row r="10" spans="1:11" ht="11.25" x14ac:dyDescent="0.2">
      <c r="A10" s="24" t="s">
        <v>65</v>
      </c>
      <c r="B10" s="24" t="s">
        <v>66</v>
      </c>
      <c r="C10" s="25">
        <v>1.31</v>
      </c>
      <c r="D10" s="246">
        <f t="shared" si="3"/>
        <v>92.224000000000018</v>
      </c>
      <c r="E10" s="77">
        <f t="shared" si="4"/>
        <v>83.84</v>
      </c>
      <c r="F10" s="27">
        <f t="shared" si="5"/>
        <v>1.2444999999999999</v>
      </c>
      <c r="G10" s="27">
        <f t="shared" si="1"/>
        <v>79.650000000000006</v>
      </c>
      <c r="H10" s="27">
        <f t="shared" si="6"/>
        <v>1.179</v>
      </c>
      <c r="I10" s="27">
        <f t="shared" si="2"/>
        <v>75.459999999999994</v>
      </c>
      <c r="J10" s="28">
        <v>50</v>
      </c>
    </row>
    <row r="11" spans="1:11" ht="11.25" x14ac:dyDescent="0.2">
      <c r="A11" s="24" t="s">
        <v>67</v>
      </c>
      <c r="B11" s="24" t="s">
        <v>68</v>
      </c>
      <c r="C11" s="25">
        <v>1.54</v>
      </c>
      <c r="D11" s="246">
        <f t="shared" si="3"/>
        <v>108.41600000000001</v>
      </c>
      <c r="E11" s="77">
        <f t="shared" si="4"/>
        <v>98.56</v>
      </c>
      <c r="F11" s="27">
        <f t="shared" si="5"/>
        <v>1.4629999999999999</v>
      </c>
      <c r="G11" s="27">
        <f t="shared" si="1"/>
        <v>93.63</v>
      </c>
      <c r="H11" s="27">
        <f t="shared" si="6"/>
        <v>1.3860000000000001</v>
      </c>
      <c r="I11" s="27">
        <f t="shared" si="2"/>
        <v>88.7</v>
      </c>
      <c r="J11" s="28">
        <v>40</v>
      </c>
    </row>
    <row r="12" spans="1:11" ht="11.25" x14ac:dyDescent="0.2">
      <c r="A12" s="24" t="s">
        <v>69</v>
      </c>
      <c r="B12" s="24" t="s">
        <v>70</v>
      </c>
      <c r="C12" s="25">
        <v>4.37</v>
      </c>
      <c r="D12" s="246">
        <f t="shared" si="3"/>
        <v>307.64800000000002</v>
      </c>
      <c r="E12" s="77">
        <f t="shared" si="4"/>
        <v>279.68</v>
      </c>
      <c r="F12" s="27">
        <f t="shared" si="5"/>
        <v>4.1514999999999995</v>
      </c>
      <c r="G12" s="27">
        <f t="shared" si="1"/>
        <v>265.7</v>
      </c>
      <c r="H12" s="27">
        <f t="shared" si="6"/>
        <v>3.9330000000000003</v>
      </c>
      <c r="I12" s="27">
        <f t="shared" si="2"/>
        <v>251.71</v>
      </c>
      <c r="J12" s="28">
        <v>10</v>
      </c>
    </row>
    <row r="13" spans="1:11" ht="11.25" x14ac:dyDescent="0.2">
      <c r="A13" s="24" t="s">
        <v>71</v>
      </c>
      <c r="B13" s="24" t="s">
        <v>72</v>
      </c>
      <c r="C13" s="25">
        <v>5.99</v>
      </c>
      <c r="D13" s="246">
        <f t="shared" si="3"/>
        <v>421.69600000000003</v>
      </c>
      <c r="E13" s="77">
        <f t="shared" si="4"/>
        <v>383.36</v>
      </c>
      <c r="F13" s="27">
        <f t="shared" si="5"/>
        <v>5.6905000000000001</v>
      </c>
      <c r="G13" s="27">
        <f t="shared" si="1"/>
        <v>364.19</v>
      </c>
      <c r="H13" s="27">
        <f t="shared" si="6"/>
        <v>5.391</v>
      </c>
      <c r="I13" s="27">
        <f t="shared" si="2"/>
        <v>345.02</v>
      </c>
      <c r="J13" s="28">
        <v>9</v>
      </c>
    </row>
    <row r="14" spans="1:11" ht="11.25" x14ac:dyDescent="0.2">
      <c r="A14" s="24" t="s">
        <v>73</v>
      </c>
      <c r="B14" s="24" t="s">
        <v>74</v>
      </c>
      <c r="C14" s="25">
        <v>0.99</v>
      </c>
      <c r="D14" s="246">
        <f t="shared" si="3"/>
        <v>69.695999999999998</v>
      </c>
      <c r="E14" s="77">
        <f t="shared" si="4"/>
        <v>63.36</v>
      </c>
      <c r="F14" s="27">
        <f t="shared" si="5"/>
        <v>0.9405</v>
      </c>
      <c r="G14" s="27">
        <f t="shared" si="1"/>
        <v>60.19</v>
      </c>
      <c r="H14" s="27">
        <f t="shared" si="6"/>
        <v>0.89100000000000001</v>
      </c>
      <c r="I14" s="27">
        <f t="shared" si="2"/>
        <v>57.02</v>
      </c>
      <c r="J14" s="28">
        <v>40</v>
      </c>
    </row>
    <row r="15" spans="1:11" ht="11.25" x14ac:dyDescent="0.2">
      <c r="A15" s="24" t="s">
        <v>75</v>
      </c>
      <c r="B15" s="24" t="s">
        <v>76</v>
      </c>
      <c r="C15" s="25">
        <v>1.26</v>
      </c>
      <c r="D15" s="246">
        <f t="shared" si="3"/>
        <v>88.704000000000008</v>
      </c>
      <c r="E15" s="77">
        <f t="shared" si="4"/>
        <v>80.64</v>
      </c>
      <c r="F15" s="27">
        <f t="shared" si="5"/>
        <v>1.1969999999999998</v>
      </c>
      <c r="G15" s="27">
        <f t="shared" si="1"/>
        <v>76.61</v>
      </c>
      <c r="H15" s="27">
        <f t="shared" si="6"/>
        <v>1.1340000000000001</v>
      </c>
      <c r="I15" s="27">
        <f t="shared" si="2"/>
        <v>72.58</v>
      </c>
      <c r="J15" s="28">
        <v>24</v>
      </c>
    </row>
    <row r="16" spans="1:11" ht="11.25" x14ac:dyDescent="0.2">
      <c r="A16" s="24" t="s">
        <v>77</v>
      </c>
      <c r="B16" s="24" t="s">
        <v>78</v>
      </c>
      <c r="C16" s="25">
        <v>2.57</v>
      </c>
      <c r="D16" s="246">
        <f t="shared" si="3"/>
        <v>180.928</v>
      </c>
      <c r="E16" s="77">
        <f t="shared" si="4"/>
        <v>164.48</v>
      </c>
      <c r="F16" s="27">
        <f t="shared" si="5"/>
        <v>2.4414999999999996</v>
      </c>
      <c r="G16" s="27">
        <f t="shared" si="1"/>
        <v>156.26</v>
      </c>
      <c r="H16" s="27">
        <f t="shared" si="6"/>
        <v>2.3129999999999997</v>
      </c>
      <c r="I16" s="27">
        <f t="shared" si="2"/>
        <v>148.03</v>
      </c>
      <c r="J16" s="28">
        <v>20</v>
      </c>
    </row>
    <row r="17" spans="1:10" ht="11.25" x14ac:dyDescent="0.2">
      <c r="A17" s="24" t="s">
        <v>79</v>
      </c>
      <c r="B17" s="24" t="s">
        <v>80</v>
      </c>
      <c r="C17" s="25">
        <v>1.72</v>
      </c>
      <c r="D17" s="246">
        <f t="shared" si="3"/>
        <v>121.08800000000001</v>
      </c>
      <c r="E17" s="77">
        <f t="shared" si="4"/>
        <v>110.08</v>
      </c>
      <c r="F17" s="27">
        <f t="shared" si="5"/>
        <v>1.6339999999999999</v>
      </c>
      <c r="G17" s="27">
        <f t="shared" si="1"/>
        <v>104.58</v>
      </c>
      <c r="H17" s="27">
        <f t="shared" si="6"/>
        <v>1.548</v>
      </c>
      <c r="I17" s="27">
        <f t="shared" si="2"/>
        <v>99.07</v>
      </c>
      <c r="J17" s="28">
        <v>30</v>
      </c>
    </row>
    <row r="18" spans="1:10" ht="11.25" x14ac:dyDescent="0.2">
      <c r="A18" s="24" t="s">
        <v>81</v>
      </c>
      <c r="B18" s="24" t="s">
        <v>82</v>
      </c>
      <c r="C18" s="25">
        <v>3.28</v>
      </c>
      <c r="D18" s="246">
        <f t="shared" si="3"/>
        <v>230.91200000000001</v>
      </c>
      <c r="E18" s="77">
        <f t="shared" si="4"/>
        <v>209.92</v>
      </c>
      <c r="F18" s="27">
        <f t="shared" si="5"/>
        <v>3.1159999999999997</v>
      </c>
      <c r="G18" s="27">
        <f t="shared" si="1"/>
        <v>199.42</v>
      </c>
      <c r="H18" s="27">
        <f t="shared" si="6"/>
        <v>2.952</v>
      </c>
      <c r="I18" s="27">
        <f t="shared" si="2"/>
        <v>188.93</v>
      </c>
      <c r="J18" s="28">
        <v>20</v>
      </c>
    </row>
    <row r="19" spans="1:10" ht="11.25" x14ac:dyDescent="0.2">
      <c r="A19" s="24" t="s">
        <v>83</v>
      </c>
      <c r="B19" s="24" t="s">
        <v>84</v>
      </c>
      <c r="C19" s="25">
        <v>2.71</v>
      </c>
      <c r="D19" s="246">
        <f t="shared" si="3"/>
        <v>190.78400000000002</v>
      </c>
      <c r="E19" s="77">
        <f t="shared" si="4"/>
        <v>173.44</v>
      </c>
      <c r="F19" s="27">
        <f t="shared" si="5"/>
        <v>2.5745</v>
      </c>
      <c r="G19" s="27">
        <f t="shared" si="1"/>
        <v>164.77</v>
      </c>
      <c r="H19" s="27">
        <f t="shared" si="6"/>
        <v>2.4390000000000001</v>
      </c>
      <c r="I19" s="27">
        <f t="shared" si="2"/>
        <v>156.1</v>
      </c>
      <c r="J19" s="28">
        <v>20</v>
      </c>
    </row>
    <row r="20" spans="1:10" ht="11.25" x14ac:dyDescent="0.2">
      <c r="A20" s="24" t="s">
        <v>85</v>
      </c>
      <c r="B20" s="24" t="s">
        <v>86</v>
      </c>
      <c r="C20" s="25">
        <v>9.14</v>
      </c>
      <c r="D20" s="246">
        <f t="shared" si="3"/>
        <v>643.45600000000013</v>
      </c>
      <c r="E20" s="77">
        <f t="shared" ref="E20:E39" si="7">ROUND(C20*k,2)</f>
        <v>584.96</v>
      </c>
      <c r="F20" s="27">
        <f t="shared" si="5"/>
        <v>8.6829999999999998</v>
      </c>
      <c r="G20" s="27">
        <f t="shared" si="1"/>
        <v>555.71</v>
      </c>
      <c r="H20" s="27">
        <f t="shared" si="6"/>
        <v>8.2260000000000009</v>
      </c>
      <c r="I20" s="27">
        <f t="shared" si="2"/>
        <v>526.46</v>
      </c>
      <c r="J20" s="28">
        <v>9</v>
      </c>
    </row>
    <row r="21" spans="1:10" ht="11.25" x14ac:dyDescent="0.2">
      <c r="A21" s="24" t="s">
        <v>87</v>
      </c>
      <c r="B21" s="24" t="s">
        <v>88</v>
      </c>
      <c r="C21" s="25">
        <v>3.29</v>
      </c>
      <c r="D21" s="246">
        <f t="shared" si="3"/>
        <v>231.61600000000001</v>
      </c>
      <c r="E21" s="77">
        <f t="shared" si="7"/>
        <v>210.56</v>
      </c>
      <c r="F21" s="27">
        <f t="shared" si="5"/>
        <v>3.1254999999999997</v>
      </c>
      <c r="G21" s="27">
        <f t="shared" si="1"/>
        <v>200.03</v>
      </c>
      <c r="H21" s="27">
        <f t="shared" si="6"/>
        <v>2.9610000000000003</v>
      </c>
      <c r="I21" s="27">
        <f t="shared" si="2"/>
        <v>189.5</v>
      </c>
      <c r="J21" s="28">
        <v>12</v>
      </c>
    </row>
    <row r="22" spans="1:10" ht="11.25" x14ac:dyDescent="0.2">
      <c r="A22" s="24" t="s">
        <v>89</v>
      </c>
      <c r="B22" s="24" t="s">
        <v>90</v>
      </c>
      <c r="C22" s="25">
        <v>6.71</v>
      </c>
      <c r="D22" s="246">
        <f t="shared" si="3"/>
        <v>472.38400000000001</v>
      </c>
      <c r="E22" s="77">
        <f t="shared" si="7"/>
        <v>429.44</v>
      </c>
      <c r="F22" s="27">
        <f t="shared" si="5"/>
        <v>6.3744999999999994</v>
      </c>
      <c r="G22" s="27">
        <f t="shared" si="1"/>
        <v>407.97</v>
      </c>
      <c r="H22" s="27">
        <f t="shared" si="6"/>
        <v>6.0389999999999997</v>
      </c>
      <c r="I22" s="27">
        <f t="shared" si="2"/>
        <v>386.5</v>
      </c>
      <c r="J22" s="28">
        <v>12</v>
      </c>
    </row>
    <row r="23" spans="1:10" ht="11.25" x14ac:dyDescent="0.2">
      <c r="A23" s="24" t="s">
        <v>91</v>
      </c>
      <c r="B23" s="24" t="s">
        <v>92</v>
      </c>
      <c r="C23" s="25">
        <v>2.98</v>
      </c>
      <c r="D23" s="246">
        <f t="shared" si="3"/>
        <v>209.792</v>
      </c>
      <c r="E23" s="77">
        <f t="shared" si="7"/>
        <v>190.72</v>
      </c>
      <c r="F23" s="27">
        <f t="shared" si="5"/>
        <v>2.831</v>
      </c>
      <c r="G23" s="27">
        <f t="shared" si="1"/>
        <v>181.18</v>
      </c>
      <c r="H23" s="27">
        <f t="shared" si="6"/>
        <v>2.6819999999999999</v>
      </c>
      <c r="I23" s="27">
        <f t="shared" si="2"/>
        <v>171.65</v>
      </c>
      <c r="J23" s="28">
        <v>28</v>
      </c>
    </row>
    <row r="24" spans="1:10" ht="11.25" x14ac:dyDescent="0.2">
      <c r="A24" s="24" t="s">
        <v>93</v>
      </c>
      <c r="B24" s="24" t="s">
        <v>94</v>
      </c>
      <c r="C24" s="29">
        <v>2.91</v>
      </c>
      <c r="D24" s="246">
        <f t="shared" si="3"/>
        <v>204.86400000000003</v>
      </c>
      <c r="E24" s="55">
        <f t="shared" si="7"/>
        <v>186.24</v>
      </c>
      <c r="F24" s="31">
        <v>2.91</v>
      </c>
      <c r="G24" s="31">
        <f t="shared" si="1"/>
        <v>186.24</v>
      </c>
      <c r="H24" s="31">
        <v>2.91</v>
      </c>
      <c r="I24" s="31">
        <f t="shared" si="2"/>
        <v>186.24</v>
      </c>
      <c r="J24" s="32">
        <v>20</v>
      </c>
    </row>
    <row r="25" spans="1:10" ht="11.25" x14ac:dyDescent="0.2">
      <c r="A25" s="24" t="s">
        <v>95</v>
      </c>
      <c r="B25" s="24" t="s">
        <v>96</v>
      </c>
      <c r="C25" s="25">
        <v>3.71</v>
      </c>
      <c r="D25" s="246">
        <f t="shared" si="3"/>
        <v>261.18400000000003</v>
      </c>
      <c r="E25" s="77">
        <f t="shared" si="7"/>
        <v>237.44</v>
      </c>
      <c r="F25" s="27">
        <f t="shared" si="5"/>
        <v>3.5244999999999997</v>
      </c>
      <c r="G25" s="27">
        <f t="shared" si="1"/>
        <v>225.57</v>
      </c>
      <c r="H25" s="27">
        <f t="shared" si="6"/>
        <v>3.339</v>
      </c>
      <c r="I25" s="27">
        <f t="shared" si="2"/>
        <v>213.7</v>
      </c>
      <c r="J25" s="28">
        <v>20</v>
      </c>
    </row>
    <row r="26" spans="1:10" ht="11.25" x14ac:dyDescent="0.2">
      <c r="A26" s="24" t="s">
        <v>97</v>
      </c>
      <c r="B26" s="24" t="s">
        <v>98</v>
      </c>
      <c r="C26" s="25">
        <v>4.34</v>
      </c>
      <c r="D26" s="246">
        <f t="shared" si="3"/>
        <v>305.536</v>
      </c>
      <c r="E26" s="77">
        <f t="shared" si="7"/>
        <v>277.76</v>
      </c>
      <c r="F26" s="27">
        <f t="shared" si="5"/>
        <v>4.1229999999999993</v>
      </c>
      <c r="G26" s="27">
        <f t="shared" si="1"/>
        <v>263.87</v>
      </c>
      <c r="H26" s="27">
        <f t="shared" si="6"/>
        <v>3.9060000000000001</v>
      </c>
      <c r="I26" s="27">
        <f t="shared" si="2"/>
        <v>249.98</v>
      </c>
      <c r="J26" s="28">
        <v>18</v>
      </c>
    </row>
    <row r="27" spans="1:10" ht="11.25" x14ac:dyDescent="0.2">
      <c r="A27" s="24" t="s">
        <v>99</v>
      </c>
      <c r="B27" s="24" t="s">
        <v>100</v>
      </c>
      <c r="C27" s="25">
        <v>4.49</v>
      </c>
      <c r="D27" s="246">
        <f t="shared" si="3"/>
        <v>316.09600000000006</v>
      </c>
      <c r="E27" s="77">
        <f t="shared" si="7"/>
        <v>287.36</v>
      </c>
      <c r="F27" s="27">
        <f t="shared" si="5"/>
        <v>4.2655000000000003</v>
      </c>
      <c r="G27" s="27">
        <f t="shared" si="1"/>
        <v>272.99</v>
      </c>
      <c r="H27" s="27">
        <f t="shared" si="6"/>
        <v>4.0410000000000004</v>
      </c>
      <c r="I27" s="27">
        <f t="shared" si="2"/>
        <v>258.62</v>
      </c>
      <c r="J27" s="28">
        <v>18</v>
      </c>
    </row>
    <row r="28" spans="1:10" ht="11.25" x14ac:dyDescent="0.2">
      <c r="A28" s="24" t="s">
        <v>101</v>
      </c>
      <c r="B28" s="24" t="s">
        <v>102</v>
      </c>
      <c r="C28" s="25">
        <v>5.26</v>
      </c>
      <c r="D28" s="246">
        <f t="shared" si="3"/>
        <v>370.30400000000003</v>
      </c>
      <c r="E28" s="77">
        <f t="shared" si="7"/>
        <v>336.64</v>
      </c>
      <c r="F28" s="27">
        <f t="shared" si="5"/>
        <v>4.9969999999999999</v>
      </c>
      <c r="G28" s="27">
        <f t="shared" si="1"/>
        <v>319.81</v>
      </c>
      <c r="H28" s="27">
        <f t="shared" si="6"/>
        <v>4.734</v>
      </c>
      <c r="I28" s="27">
        <f t="shared" si="2"/>
        <v>302.98</v>
      </c>
      <c r="J28" s="28">
        <v>14</v>
      </c>
    </row>
    <row r="29" spans="1:10" ht="11.25" x14ac:dyDescent="0.2">
      <c r="A29" s="24" t="s">
        <v>103</v>
      </c>
      <c r="B29" s="24" t="s">
        <v>104</v>
      </c>
      <c r="C29" s="25">
        <v>6.51</v>
      </c>
      <c r="D29" s="246">
        <f t="shared" si="3"/>
        <v>458.30400000000003</v>
      </c>
      <c r="E29" s="77">
        <f t="shared" si="7"/>
        <v>416.64</v>
      </c>
      <c r="F29" s="27">
        <f t="shared" si="5"/>
        <v>6.1844999999999999</v>
      </c>
      <c r="G29" s="27">
        <f t="shared" si="1"/>
        <v>395.81</v>
      </c>
      <c r="H29" s="27">
        <f t="shared" si="6"/>
        <v>5.859</v>
      </c>
      <c r="I29" s="27">
        <f t="shared" si="2"/>
        <v>374.98</v>
      </c>
      <c r="J29" s="28">
        <v>8</v>
      </c>
    </row>
    <row r="30" spans="1:10" ht="11.25" x14ac:dyDescent="0.2">
      <c r="A30" s="24" t="s">
        <v>105</v>
      </c>
      <c r="B30" s="24" t="s">
        <v>106</v>
      </c>
      <c r="C30" s="25">
        <v>5.22</v>
      </c>
      <c r="D30" s="246">
        <f t="shared" si="3"/>
        <v>367.488</v>
      </c>
      <c r="E30" s="77">
        <f t="shared" si="7"/>
        <v>334.08</v>
      </c>
      <c r="F30" s="27">
        <f t="shared" si="5"/>
        <v>4.9589999999999996</v>
      </c>
      <c r="G30" s="27">
        <f t="shared" si="1"/>
        <v>317.38</v>
      </c>
      <c r="H30" s="27">
        <f t="shared" si="6"/>
        <v>4.6979999999999995</v>
      </c>
      <c r="I30" s="27">
        <f t="shared" si="2"/>
        <v>300.67</v>
      </c>
      <c r="J30" s="28">
        <v>12</v>
      </c>
    </row>
    <row r="31" spans="1:10" ht="11.25" x14ac:dyDescent="0.2">
      <c r="A31" s="24" t="s">
        <v>107</v>
      </c>
      <c r="B31" s="24" t="s">
        <v>108</v>
      </c>
      <c r="C31" s="25">
        <v>1.25</v>
      </c>
      <c r="D31" s="246">
        <f t="shared" si="3"/>
        <v>88</v>
      </c>
      <c r="E31" s="77">
        <f t="shared" si="7"/>
        <v>80</v>
      </c>
      <c r="F31" s="27">
        <f t="shared" si="5"/>
        <v>1.1875</v>
      </c>
      <c r="G31" s="27">
        <f t="shared" si="1"/>
        <v>76</v>
      </c>
      <c r="H31" s="27">
        <f t="shared" si="6"/>
        <v>1.125</v>
      </c>
      <c r="I31" s="27">
        <f t="shared" si="2"/>
        <v>72</v>
      </c>
      <c r="J31" s="28">
        <v>35</v>
      </c>
    </row>
    <row r="32" spans="1:10" ht="11.25" x14ac:dyDescent="0.2">
      <c r="A32" s="24" t="s">
        <v>109</v>
      </c>
      <c r="B32" s="24" t="s">
        <v>110</v>
      </c>
      <c r="C32" s="25">
        <v>1.37</v>
      </c>
      <c r="D32" s="246">
        <f t="shared" si="3"/>
        <v>96.448000000000022</v>
      </c>
      <c r="E32" s="77">
        <f t="shared" si="7"/>
        <v>87.68</v>
      </c>
      <c r="F32" s="27">
        <f t="shared" si="5"/>
        <v>1.3015000000000001</v>
      </c>
      <c r="G32" s="27">
        <f t="shared" si="1"/>
        <v>83.3</v>
      </c>
      <c r="H32" s="27">
        <f t="shared" si="6"/>
        <v>1.2330000000000001</v>
      </c>
      <c r="I32" s="27">
        <f t="shared" si="2"/>
        <v>78.91</v>
      </c>
      <c r="J32" s="28">
        <v>35</v>
      </c>
    </row>
    <row r="33" spans="1:10" ht="11.25" x14ac:dyDescent="0.2">
      <c r="A33" s="24" t="s">
        <v>111</v>
      </c>
      <c r="B33" s="24" t="s">
        <v>112</v>
      </c>
      <c r="C33" s="25">
        <v>1.3</v>
      </c>
      <c r="D33" s="246">
        <f t="shared" si="3"/>
        <v>91.52000000000001</v>
      </c>
      <c r="E33" s="77">
        <f t="shared" si="7"/>
        <v>83.2</v>
      </c>
      <c r="F33" s="27">
        <f t="shared" si="5"/>
        <v>1.2349999999999999</v>
      </c>
      <c r="G33" s="27">
        <f t="shared" si="1"/>
        <v>79.040000000000006</v>
      </c>
      <c r="H33" s="27">
        <f t="shared" si="6"/>
        <v>1.1700000000000002</v>
      </c>
      <c r="I33" s="27">
        <f t="shared" si="2"/>
        <v>74.88</v>
      </c>
      <c r="J33" s="28">
        <v>40</v>
      </c>
    </row>
    <row r="34" spans="1:10" ht="11.25" x14ac:dyDescent="0.2">
      <c r="A34" s="24" t="s">
        <v>113</v>
      </c>
      <c r="B34" s="24" t="s">
        <v>114</v>
      </c>
      <c r="C34" s="29">
        <v>1.43</v>
      </c>
      <c r="D34" s="246">
        <f t="shared" si="3"/>
        <v>100.672</v>
      </c>
      <c r="E34" s="55">
        <f t="shared" si="7"/>
        <v>91.52</v>
      </c>
      <c r="F34" s="31">
        <v>1.43</v>
      </c>
      <c r="G34" s="31">
        <f t="shared" si="1"/>
        <v>91.52</v>
      </c>
      <c r="H34" s="31">
        <v>1.43</v>
      </c>
      <c r="I34" s="31">
        <f t="shared" si="2"/>
        <v>91.52</v>
      </c>
      <c r="J34" s="32">
        <v>24</v>
      </c>
    </row>
    <row r="35" spans="1:10" ht="11.25" x14ac:dyDescent="0.2">
      <c r="A35" s="24" t="s">
        <v>115</v>
      </c>
      <c r="B35" s="24" t="s">
        <v>116</v>
      </c>
      <c r="C35" s="25">
        <v>1.99</v>
      </c>
      <c r="D35" s="246">
        <f t="shared" si="3"/>
        <v>140.096</v>
      </c>
      <c r="E35" s="77">
        <f t="shared" si="7"/>
        <v>127.36</v>
      </c>
      <c r="F35" s="27">
        <f t="shared" si="5"/>
        <v>1.8904999999999998</v>
      </c>
      <c r="G35" s="27">
        <f t="shared" si="1"/>
        <v>120.99</v>
      </c>
      <c r="H35" s="27">
        <f t="shared" si="6"/>
        <v>1.7909999999999999</v>
      </c>
      <c r="I35" s="27">
        <f t="shared" si="2"/>
        <v>114.62</v>
      </c>
      <c r="J35" s="28">
        <v>18</v>
      </c>
    </row>
    <row r="36" spans="1:10" ht="11.25" x14ac:dyDescent="0.2">
      <c r="A36" s="24" t="s">
        <v>117</v>
      </c>
      <c r="B36" s="24" t="s">
        <v>118</v>
      </c>
      <c r="C36" s="25">
        <v>3.63</v>
      </c>
      <c r="D36" s="246">
        <f t="shared" si="3"/>
        <v>255.55200000000002</v>
      </c>
      <c r="E36" s="77">
        <f t="shared" si="7"/>
        <v>232.32</v>
      </c>
      <c r="F36" s="27">
        <f t="shared" si="5"/>
        <v>3.4484999999999997</v>
      </c>
      <c r="G36" s="27">
        <f t="shared" si="1"/>
        <v>220.7</v>
      </c>
      <c r="H36" s="27">
        <f t="shared" si="6"/>
        <v>3.2669999999999999</v>
      </c>
      <c r="I36" s="27">
        <f t="shared" si="2"/>
        <v>209.09</v>
      </c>
      <c r="J36" s="28">
        <v>108</v>
      </c>
    </row>
    <row r="37" spans="1:10" ht="11.25" x14ac:dyDescent="0.2">
      <c r="A37" s="24" t="s">
        <v>119</v>
      </c>
      <c r="B37" s="24" t="s">
        <v>120</v>
      </c>
      <c r="C37" s="25">
        <v>4.58</v>
      </c>
      <c r="D37" s="246">
        <f t="shared" si="3"/>
        <v>322.43200000000002</v>
      </c>
      <c r="E37" s="77">
        <f t="shared" si="7"/>
        <v>293.12</v>
      </c>
      <c r="F37" s="27">
        <f t="shared" si="5"/>
        <v>4.351</v>
      </c>
      <c r="G37" s="27">
        <f t="shared" si="1"/>
        <v>278.45999999999998</v>
      </c>
      <c r="H37" s="27">
        <f t="shared" si="6"/>
        <v>4.1219999999999999</v>
      </c>
      <c r="I37" s="27">
        <f t="shared" si="2"/>
        <v>263.81</v>
      </c>
      <c r="J37" s="28">
        <v>6</v>
      </c>
    </row>
    <row r="38" spans="1:10" ht="11.25" x14ac:dyDescent="0.2">
      <c r="A38" s="24" t="s">
        <v>121</v>
      </c>
      <c r="B38" s="24" t="s">
        <v>122</v>
      </c>
      <c r="C38" s="25">
        <v>4.58</v>
      </c>
      <c r="D38" s="246">
        <f t="shared" si="3"/>
        <v>363.13200000000006</v>
      </c>
      <c r="E38" s="77">
        <v>330.12</v>
      </c>
      <c r="F38" s="27">
        <f t="shared" si="5"/>
        <v>4.351</v>
      </c>
      <c r="G38" s="27">
        <f t="shared" ref="G38" si="8">ROUND(F38*k,2)</f>
        <v>278.45999999999998</v>
      </c>
      <c r="H38" s="27">
        <f t="shared" si="6"/>
        <v>4.1219999999999999</v>
      </c>
      <c r="I38" s="27">
        <f t="shared" ref="I38" si="9">ROUND(H38*k,2)</f>
        <v>263.81</v>
      </c>
      <c r="J38" s="28">
        <v>6</v>
      </c>
    </row>
    <row r="39" spans="1:10" ht="11.25" x14ac:dyDescent="0.2">
      <c r="A39" s="24" t="s">
        <v>123</v>
      </c>
      <c r="B39" s="24" t="s">
        <v>124</v>
      </c>
      <c r="C39" s="29">
        <v>5.47</v>
      </c>
      <c r="D39" s="246">
        <f t="shared" si="3"/>
        <v>385.08800000000002</v>
      </c>
      <c r="E39" s="55">
        <f t="shared" si="7"/>
        <v>350.08</v>
      </c>
      <c r="F39" s="31">
        <v>5.47</v>
      </c>
      <c r="G39" s="31">
        <f t="shared" si="1"/>
        <v>350.08</v>
      </c>
      <c r="H39" s="31">
        <v>5.47</v>
      </c>
      <c r="I39" s="31">
        <f t="shared" si="2"/>
        <v>350.08</v>
      </c>
      <c r="J39" s="28">
        <v>1</v>
      </c>
    </row>
    <row r="40" spans="1:10" x14ac:dyDescent="0.15">
      <c r="A40" s="20"/>
      <c r="B40" s="21" t="s">
        <v>125</v>
      </c>
      <c r="C40" s="22"/>
      <c r="D40" s="260" t="s">
        <v>1908</v>
      </c>
      <c r="E40" s="251" t="s">
        <v>1909</v>
      </c>
      <c r="F40" s="277"/>
      <c r="G40" s="277">
        <v>-0.05</v>
      </c>
      <c r="H40" s="277"/>
      <c r="I40" s="277">
        <v>-0.1</v>
      </c>
      <c r="J40" s="23"/>
    </row>
    <row r="41" spans="1:10" ht="21" x14ac:dyDescent="0.2">
      <c r="A41" s="33" t="s">
        <v>126</v>
      </c>
      <c r="B41" s="33" t="s">
        <v>127</v>
      </c>
      <c r="C41" s="34"/>
      <c r="D41" s="247">
        <f>E41</f>
        <v>225.38</v>
      </c>
      <c r="E41" s="113">
        <v>225.38</v>
      </c>
      <c r="F41" s="31"/>
      <c r="G41" s="227">
        <f t="shared" ref="G41:G55" si="10">ROUND(E41*0.95,2)</f>
        <v>214.11</v>
      </c>
      <c r="H41" s="55"/>
      <c r="I41" s="227">
        <f t="shared" ref="I41:I55" si="11">ROUND(E41*0.9,2)</f>
        <v>202.84</v>
      </c>
      <c r="J41" s="35">
        <v>10</v>
      </c>
    </row>
    <row r="42" spans="1:10" ht="21" x14ac:dyDescent="0.2">
      <c r="A42" s="33" t="s">
        <v>128</v>
      </c>
      <c r="B42" s="33" t="s">
        <v>129</v>
      </c>
      <c r="C42" s="34"/>
      <c r="D42" s="247">
        <f t="shared" ref="D42:D87" si="12">E42</f>
        <v>211.62</v>
      </c>
      <c r="E42" s="113">
        <v>211.62</v>
      </c>
      <c r="F42" s="31"/>
      <c r="G42" s="227">
        <f t="shared" si="10"/>
        <v>201.04</v>
      </c>
      <c r="H42" s="55"/>
      <c r="I42" s="227">
        <f t="shared" si="11"/>
        <v>190.46</v>
      </c>
      <c r="J42" s="35">
        <v>10</v>
      </c>
    </row>
    <row r="43" spans="1:10" ht="21" x14ac:dyDescent="0.2">
      <c r="A43" s="33" t="s">
        <v>130</v>
      </c>
      <c r="B43" s="33" t="s">
        <v>131</v>
      </c>
      <c r="C43" s="34"/>
      <c r="D43" s="247">
        <f t="shared" si="12"/>
        <v>211.62</v>
      </c>
      <c r="E43" s="113">
        <v>211.62</v>
      </c>
      <c r="F43" s="31"/>
      <c r="G43" s="227">
        <f t="shared" si="10"/>
        <v>201.04</v>
      </c>
      <c r="H43" s="55"/>
      <c r="I43" s="227">
        <f t="shared" si="11"/>
        <v>190.46</v>
      </c>
      <c r="J43" s="35">
        <v>10</v>
      </c>
    </row>
    <row r="44" spans="1:10" ht="21" x14ac:dyDescent="0.2">
      <c r="A44" s="33" t="s">
        <v>132</v>
      </c>
      <c r="B44" s="33" t="s">
        <v>133</v>
      </c>
      <c r="C44" s="34"/>
      <c r="D44" s="247">
        <f t="shared" si="12"/>
        <v>184.08</v>
      </c>
      <c r="E44" s="113">
        <v>184.08</v>
      </c>
      <c r="F44" s="31"/>
      <c r="G44" s="227">
        <f t="shared" si="10"/>
        <v>174.88</v>
      </c>
      <c r="H44" s="55"/>
      <c r="I44" s="227">
        <f t="shared" si="11"/>
        <v>165.67</v>
      </c>
      <c r="J44" s="35">
        <v>10</v>
      </c>
    </row>
    <row r="45" spans="1:10" ht="21" x14ac:dyDescent="0.2">
      <c r="A45" s="33" t="s">
        <v>134</v>
      </c>
      <c r="B45" s="33" t="s">
        <v>135</v>
      </c>
      <c r="C45" s="34"/>
      <c r="D45" s="247">
        <f t="shared" si="12"/>
        <v>211.62</v>
      </c>
      <c r="E45" s="113">
        <v>211.62</v>
      </c>
      <c r="F45" s="31"/>
      <c r="G45" s="227">
        <f t="shared" si="10"/>
        <v>201.04</v>
      </c>
      <c r="H45" s="55"/>
      <c r="I45" s="227">
        <f t="shared" si="11"/>
        <v>190.46</v>
      </c>
      <c r="J45" s="35">
        <v>10</v>
      </c>
    </row>
    <row r="46" spans="1:10" ht="21" x14ac:dyDescent="0.2">
      <c r="A46" s="33" t="s">
        <v>1881</v>
      </c>
      <c r="B46" s="33" t="s">
        <v>1880</v>
      </c>
      <c r="C46" s="34"/>
      <c r="D46" s="247">
        <f t="shared" si="12"/>
        <v>254.81</v>
      </c>
      <c r="E46" s="113">
        <v>254.81</v>
      </c>
      <c r="F46" s="31"/>
      <c r="G46" s="227">
        <f t="shared" ref="G46" si="13">ROUND(E46*0.95,2)</f>
        <v>242.07</v>
      </c>
      <c r="H46" s="55"/>
      <c r="I46" s="227">
        <f t="shared" ref="I46" si="14">ROUND(E46*0.9,2)</f>
        <v>229.33</v>
      </c>
      <c r="J46" s="35">
        <v>10</v>
      </c>
    </row>
    <row r="47" spans="1:10" ht="11.25" customHeight="1" x14ac:dyDescent="0.2">
      <c r="A47" s="33" t="s">
        <v>136</v>
      </c>
      <c r="B47" s="33" t="s">
        <v>137</v>
      </c>
      <c r="C47" s="34"/>
      <c r="D47" s="247">
        <f t="shared" si="12"/>
        <v>208.86</v>
      </c>
      <c r="E47" s="113">
        <v>208.86</v>
      </c>
      <c r="F47" s="31"/>
      <c r="G47" s="227">
        <f t="shared" si="10"/>
        <v>198.42</v>
      </c>
      <c r="H47" s="55"/>
      <c r="I47" s="227">
        <f t="shared" si="11"/>
        <v>187.97</v>
      </c>
      <c r="J47" s="35">
        <v>10</v>
      </c>
    </row>
    <row r="48" spans="1:10" ht="11.25" customHeight="1" x14ac:dyDescent="0.2">
      <c r="A48" s="33" t="s">
        <v>138</v>
      </c>
      <c r="B48" s="33" t="s">
        <v>139</v>
      </c>
      <c r="C48" s="34"/>
      <c r="D48" s="247">
        <f t="shared" si="12"/>
        <v>332.76</v>
      </c>
      <c r="E48" s="113">
        <v>332.76</v>
      </c>
      <c r="F48" s="31"/>
      <c r="G48" s="227">
        <f t="shared" si="10"/>
        <v>316.12</v>
      </c>
      <c r="H48" s="55"/>
      <c r="I48" s="227">
        <f t="shared" si="11"/>
        <v>299.48</v>
      </c>
      <c r="J48" s="35">
        <v>10</v>
      </c>
    </row>
    <row r="49" spans="1:12" ht="11.25" customHeight="1" x14ac:dyDescent="0.2">
      <c r="A49" s="33" t="s">
        <v>140</v>
      </c>
      <c r="B49" s="33" t="s">
        <v>141</v>
      </c>
      <c r="C49" s="25"/>
      <c r="D49" s="247">
        <f t="shared" si="12"/>
        <v>597.08000000000004</v>
      </c>
      <c r="E49" s="113">
        <v>597.08000000000004</v>
      </c>
      <c r="F49" s="31"/>
      <c r="G49" s="227">
        <f t="shared" si="10"/>
        <v>567.23</v>
      </c>
      <c r="H49" s="55"/>
      <c r="I49" s="227">
        <f t="shared" si="11"/>
        <v>537.37</v>
      </c>
      <c r="J49" s="35">
        <v>10</v>
      </c>
    </row>
    <row r="50" spans="1:12" ht="11.25" customHeight="1" x14ac:dyDescent="0.2">
      <c r="A50" s="33" t="s">
        <v>142</v>
      </c>
      <c r="B50" s="33" t="s">
        <v>143</v>
      </c>
      <c r="C50" s="25"/>
      <c r="D50" s="247">
        <f t="shared" si="12"/>
        <v>617.14</v>
      </c>
      <c r="E50" s="113">
        <v>617.14</v>
      </c>
      <c r="F50" s="31"/>
      <c r="G50" s="227">
        <f t="shared" si="10"/>
        <v>586.28</v>
      </c>
      <c r="H50" s="55"/>
      <c r="I50" s="227">
        <f t="shared" si="11"/>
        <v>555.42999999999995</v>
      </c>
      <c r="J50" s="35">
        <v>10</v>
      </c>
    </row>
    <row r="51" spans="1:12" ht="11.25" customHeight="1" x14ac:dyDescent="0.2">
      <c r="A51" s="33" t="s">
        <v>144</v>
      </c>
      <c r="B51" s="33" t="s">
        <v>145</v>
      </c>
      <c r="C51" s="25"/>
      <c r="D51" s="247">
        <f t="shared" si="12"/>
        <v>728.44</v>
      </c>
      <c r="E51" s="113">
        <v>728.44</v>
      </c>
      <c r="F51" s="31"/>
      <c r="G51" s="227">
        <f t="shared" si="10"/>
        <v>692.02</v>
      </c>
      <c r="H51" s="55"/>
      <c r="I51" s="227">
        <f t="shared" si="11"/>
        <v>655.6</v>
      </c>
      <c r="J51" s="35">
        <v>10</v>
      </c>
    </row>
    <row r="52" spans="1:12" ht="11.25" customHeight="1" x14ac:dyDescent="0.2">
      <c r="A52" s="33" t="s">
        <v>144</v>
      </c>
      <c r="B52" s="33" t="s">
        <v>1905</v>
      </c>
      <c r="C52" s="25"/>
      <c r="D52" s="247">
        <f t="shared" si="12"/>
        <v>884</v>
      </c>
      <c r="E52" s="113">
        <v>884</v>
      </c>
      <c r="F52" s="31"/>
      <c r="G52" s="227">
        <f t="shared" ref="G52:G54" si="15">ROUND(E52*0.95,2)</f>
        <v>839.8</v>
      </c>
      <c r="H52" s="55"/>
      <c r="I52" s="227">
        <f t="shared" ref="I52:I54" si="16">ROUND(E52*0.9,2)</f>
        <v>795.6</v>
      </c>
      <c r="J52" s="35">
        <v>10</v>
      </c>
    </row>
    <row r="53" spans="1:12" ht="11.25" customHeight="1" x14ac:dyDescent="0.2">
      <c r="A53" s="33" t="s">
        <v>144</v>
      </c>
      <c r="B53" s="33" t="s">
        <v>1906</v>
      </c>
      <c r="C53" s="25"/>
      <c r="D53" s="247">
        <f t="shared" si="12"/>
        <v>884</v>
      </c>
      <c r="E53" s="113">
        <v>884</v>
      </c>
      <c r="F53" s="31"/>
      <c r="G53" s="227">
        <f t="shared" si="15"/>
        <v>839.8</v>
      </c>
      <c r="H53" s="55"/>
      <c r="I53" s="227">
        <f t="shared" si="16"/>
        <v>795.6</v>
      </c>
      <c r="J53" s="35">
        <v>10</v>
      </c>
    </row>
    <row r="54" spans="1:12" ht="11.25" customHeight="1" x14ac:dyDescent="0.2">
      <c r="A54" s="33" t="s">
        <v>144</v>
      </c>
      <c r="B54" s="33" t="s">
        <v>1907</v>
      </c>
      <c r="C54" s="25"/>
      <c r="D54" s="247">
        <f t="shared" si="12"/>
        <v>1291.32</v>
      </c>
      <c r="E54" s="113">
        <v>1291.32</v>
      </c>
      <c r="F54" s="31"/>
      <c r="G54" s="227">
        <f t="shared" si="15"/>
        <v>1226.75</v>
      </c>
      <c r="H54" s="55"/>
      <c r="I54" s="227">
        <f t="shared" si="16"/>
        <v>1162.19</v>
      </c>
      <c r="J54" s="35">
        <v>10</v>
      </c>
    </row>
    <row r="55" spans="1:12" ht="11.25" customHeight="1" x14ac:dyDescent="0.2">
      <c r="A55" s="33" t="s">
        <v>146</v>
      </c>
      <c r="B55" s="33" t="s">
        <v>147</v>
      </c>
      <c r="C55" s="25"/>
      <c r="D55" s="247">
        <f t="shared" si="12"/>
        <v>1291.32</v>
      </c>
      <c r="E55" s="228">
        <v>1291.32</v>
      </c>
      <c r="F55" s="31"/>
      <c r="G55" s="227">
        <f t="shared" si="10"/>
        <v>1226.75</v>
      </c>
      <c r="H55" s="55"/>
      <c r="I55" s="227">
        <f t="shared" si="11"/>
        <v>1162.19</v>
      </c>
      <c r="J55" s="35">
        <v>10</v>
      </c>
    </row>
    <row r="56" spans="1:12" ht="11.25" customHeight="1" x14ac:dyDescent="0.2">
      <c r="A56" s="33" t="s">
        <v>148</v>
      </c>
      <c r="B56" s="33" t="s">
        <v>149</v>
      </c>
      <c r="C56" s="25"/>
      <c r="D56" s="247">
        <f t="shared" si="12"/>
        <v>1730.05</v>
      </c>
      <c r="E56" s="229">
        <v>1730.05</v>
      </c>
      <c r="F56" s="27"/>
      <c r="G56" s="77">
        <f t="shared" ref="G56" si="17">ROUND(E56*0.95,2)</f>
        <v>1643.55</v>
      </c>
      <c r="H56" s="77"/>
      <c r="I56" s="77">
        <f t="shared" ref="I56" si="18">ROUND(E56*0.9,2)</f>
        <v>1557.05</v>
      </c>
      <c r="J56" s="35">
        <v>10</v>
      </c>
    </row>
    <row r="57" spans="1:12" ht="11.25" customHeight="1" x14ac:dyDescent="0.2">
      <c r="A57" s="36" t="s">
        <v>150</v>
      </c>
      <c r="B57" s="36" t="s">
        <v>151</v>
      </c>
      <c r="C57" s="37"/>
      <c r="D57" s="247">
        <f t="shared" si="12"/>
        <v>1400</v>
      </c>
      <c r="E57" s="230">
        <v>1400</v>
      </c>
      <c r="F57" s="231"/>
      <c r="G57" s="232">
        <v>1400</v>
      </c>
      <c r="H57" s="232"/>
      <c r="I57" s="232">
        <v>1400</v>
      </c>
      <c r="J57" s="38">
        <v>10</v>
      </c>
    </row>
    <row r="58" spans="1:12" ht="11.25" customHeight="1" x14ac:dyDescent="0.2">
      <c r="A58" s="36" t="s">
        <v>152</v>
      </c>
      <c r="B58" s="36" t="s">
        <v>153</v>
      </c>
      <c r="C58" s="37"/>
      <c r="D58" s="247">
        <f t="shared" si="12"/>
        <v>1771.25</v>
      </c>
      <c r="E58" s="233">
        <v>1771.25</v>
      </c>
      <c r="F58" s="234"/>
      <c r="G58" s="227">
        <f t="shared" ref="G58:G74" si="19">ROUND(E58*0.95,2)</f>
        <v>1682.69</v>
      </c>
      <c r="H58" s="227"/>
      <c r="I58" s="227">
        <f t="shared" ref="I58:I74" si="20">ROUND(E58*0.9,2)</f>
        <v>1594.13</v>
      </c>
      <c r="J58" s="38">
        <v>10</v>
      </c>
    </row>
    <row r="59" spans="1:12" x14ac:dyDescent="0.15">
      <c r="A59" s="20"/>
      <c r="B59" s="21" t="s">
        <v>125</v>
      </c>
      <c r="C59" s="22"/>
      <c r="D59" s="260" t="s">
        <v>1908</v>
      </c>
      <c r="E59" s="251" t="s">
        <v>1909</v>
      </c>
      <c r="F59" s="277"/>
      <c r="G59" s="277">
        <v>-0.05</v>
      </c>
      <c r="H59" s="277"/>
      <c r="I59" s="277">
        <v>-0.1</v>
      </c>
      <c r="J59" s="23"/>
    </row>
    <row r="60" spans="1:12" ht="11.25" customHeight="1" x14ac:dyDescent="0.2">
      <c r="A60" s="33" t="s">
        <v>154</v>
      </c>
      <c r="B60" s="33" t="s">
        <v>155</v>
      </c>
      <c r="C60" s="25"/>
      <c r="D60" s="247">
        <f t="shared" si="12"/>
        <v>126.83</v>
      </c>
      <c r="E60" s="235">
        <v>126.83</v>
      </c>
      <c r="F60" s="27"/>
      <c r="G60" s="227">
        <f t="shared" si="19"/>
        <v>120.49</v>
      </c>
      <c r="H60" s="77"/>
      <c r="I60" s="227">
        <f t="shared" si="20"/>
        <v>114.15</v>
      </c>
      <c r="J60" s="28">
        <v>12</v>
      </c>
      <c r="K60" s="39"/>
      <c r="L60" s="39"/>
    </row>
    <row r="61" spans="1:12" ht="11.25" customHeight="1" x14ac:dyDescent="0.2">
      <c r="A61" s="33" t="s">
        <v>156</v>
      </c>
      <c r="B61" s="33" t="s">
        <v>157</v>
      </c>
      <c r="C61" s="25"/>
      <c r="D61" s="247">
        <f t="shared" si="12"/>
        <v>124.42</v>
      </c>
      <c r="E61" s="235">
        <v>124.42</v>
      </c>
      <c r="F61" s="27"/>
      <c r="G61" s="227">
        <f t="shared" si="19"/>
        <v>118.2</v>
      </c>
      <c r="H61" s="77"/>
      <c r="I61" s="227">
        <f t="shared" si="20"/>
        <v>111.98</v>
      </c>
      <c r="J61" s="28">
        <v>12</v>
      </c>
      <c r="K61" s="39"/>
      <c r="L61" s="39"/>
    </row>
    <row r="62" spans="1:12" ht="11.25" customHeight="1" x14ac:dyDescent="0.2">
      <c r="A62" s="33" t="s">
        <v>158</v>
      </c>
      <c r="B62" s="33" t="s">
        <v>159</v>
      </c>
      <c r="C62" s="25"/>
      <c r="D62" s="247">
        <f t="shared" si="12"/>
        <v>118.75</v>
      </c>
      <c r="E62" s="235">
        <v>118.75</v>
      </c>
      <c r="F62" s="27"/>
      <c r="G62" s="227">
        <f t="shared" si="19"/>
        <v>112.81</v>
      </c>
      <c r="H62" s="77"/>
      <c r="I62" s="227">
        <f t="shared" si="20"/>
        <v>106.88</v>
      </c>
      <c r="J62" s="28">
        <v>12</v>
      </c>
      <c r="K62" s="39"/>
      <c r="L62" s="39"/>
    </row>
    <row r="63" spans="1:12" ht="11.25" customHeight="1" x14ac:dyDescent="0.2">
      <c r="A63" s="33" t="s">
        <v>160</v>
      </c>
      <c r="B63" s="33" t="s">
        <v>161</v>
      </c>
      <c r="C63" s="25"/>
      <c r="D63" s="247">
        <f t="shared" si="12"/>
        <v>131.76</v>
      </c>
      <c r="E63" s="235">
        <v>131.76</v>
      </c>
      <c r="F63" s="27"/>
      <c r="G63" s="227">
        <f t="shared" si="19"/>
        <v>125.17</v>
      </c>
      <c r="H63" s="77"/>
      <c r="I63" s="227">
        <f t="shared" si="20"/>
        <v>118.58</v>
      </c>
      <c r="J63" s="28">
        <v>12</v>
      </c>
      <c r="K63" s="39"/>
      <c r="L63" s="39"/>
    </row>
    <row r="64" spans="1:12" ht="11.25" customHeight="1" x14ac:dyDescent="0.2">
      <c r="A64" s="33" t="s">
        <v>162</v>
      </c>
      <c r="B64" s="33" t="s">
        <v>163</v>
      </c>
      <c r="C64" s="25"/>
      <c r="D64" s="247">
        <f t="shared" si="12"/>
        <v>119.91</v>
      </c>
      <c r="E64" s="235">
        <v>119.91</v>
      </c>
      <c r="F64" s="27"/>
      <c r="G64" s="227">
        <f t="shared" si="19"/>
        <v>113.91</v>
      </c>
      <c r="H64" s="77"/>
      <c r="I64" s="227">
        <f t="shared" si="20"/>
        <v>107.92</v>
      </c>
      <c r="J64" s="28">
        <v>12</v>
      </c>
      <c r="K64" s="39"/>
      <c r="L64" s="39"/>
    </row>
    <row r="65" spans="1:12" ht="11.25" customHeight="1" x14ac:dyDescent="0.2">
      <c r="A65" s="33" t="s">
        <v>164</v>
      </c>
      <c r="B65" s="33" t="s">
        <v>165</v>
      </c>
      <c r="C65" s="25"/>
      <c r="D65" s="247">
        <f t="shared" si="12"/>
        <v>126.83</v>
      </c>
      <c r="E65" s="235">
        <v>126.83</v>
      </c>
      <c r="F65" s="27"/>
      <c r="G65" s="227">
        <f t="shared" si="19"/>
        <v>120.49</v>
      </c>
      <c r="H65" s="77"/>
      <c r="I65" s="227">
        <f t="shared" si="20"/>
        <v>114.15</v>
      </c>
      <c r="J65" s="28">
        <v>12</v>
      </c>
      <c r="K65" s="39"/>
      <c r="L65" s="39"/>
    </row>
    <row r="66" spans="1:12" ht="11.25" customHeight="1" x14ac:dyDescent="0.2">
      <c r="A66" s="33" t="s">
        <v>166</v>
      </c>
      <c r="B66" s="33" t="s">
        <v>167</v>
      </c>
      <c r="C66" s="25"/>
      <c r="D66" s="247">
        <f t="shared" si="12"/>
        <v>131.76</v>
      </c>
      <c r="E66" s="235">
        <v>131.76</v>
      </c>
      <c r="F66" s="27"/>
      <c r="G66" s="227">
        <f t="shared" si="19"/>
        <v>125.17</v>
      </c>
      <c r="H66" s="77"/>
      <c r="I66" s="227">
        <f t="shared" si="20"/>
        <v>118.58</v>
      </c>
      <c r="J66" s="28">
        <v>12</v>
      </c>
      <c r="K66" s="39"/>
      <c r="L66" s="39"/>
    </row>
    <row r="67" spans="1:12" ht="11.25" customHeight="1" x14ac:dyDescent="0.2">
      <c r="A67" s="33" t="s">
        <v>168</v>
      </c>
      <c r="B67" s="33" t="s">
        <v>169</v>
      </c>
      <c r="C67" s="25"/>
      <c r="D67" s="247">
        <f t="shared" si="12"/>
        <v>135.79</v>
      </c>
      <c r="E67" s="235">
        <v>135.79</v>
      </c>
      <c r="F67" s="27"/>
      <c r="G67" s="227">
        <f t="shared" si="19"/>
        <v>129</v>
      </c>
      <c r="H67" s="77"/>
      <c r="I67" s="227">
        <f t="shared" si="20"/>
        <v>122.21</v>
      </c>
      <c r="J67" s="28">
        <v>12</v>
      </c>
      <c r="K67" s="39"/>
      <c r="L67" s="39"/>
    </row>
    <row r="68" spans="1:12" ht="11.25" customHeight="1" x14ac:dyDescent="0.2">
      <c r="A68" s="33" t="s">
        <v>170</v>
      </c>
      <c r="B68" s="33" t="s">
        <v>171</v>
      </c>
      <c r="C68" s="25"/>
      <c r="D68" s="247">
        <f t="shared" si="12"/>
        <v>324.52</v>
      </c>
      <c r="E68" s="235">
        <v>324.52</v>
      </c>
      <c r="F68" s="27"/>
      <c r="G68" s="227">
        <f t="shared" si="19"/>
        <v>308.29000000000002</v>
      </c>
      <c r="H68" s="77"/>
      <c r="I68" s="227">
        <f t="shared" si="20"/>
        <v>292.07</v>
      </c>
      <c r="J68" s="28">
        <v>4</v>
      </c>
      <c r="K68" s="39"/>
      <c r="L68" s="39"/>
    </row>
    <row r="69" spans="1:12" ht="11.25" customHeight="1" x14ac:dyDescent="0.2">
      <c r="A69" s="33" t="s">
        <v>172</v>
      </c>
      <c r="B69" s="33" t="s">
        <v>173</v>
      </c>
      <c r="C69" s="25"/>
      <c r="D69" s="247">
        <f t="shared" si="12"/>
        <v>395.3</v>
      </c>
      <c r="E69" s="235">
        <v>395.3</v>
      </c>
      <c r="F69" s="27"/>
      <c r="G69" s="227">
        <f t="shared" si="19"/>
        <v>375.54</v>
      </c>
      <c r="H69" s="77"/>
      <c r="I69" s="227">
        <f t="shared" si="20"/>
        <v>355.77</v>
      </c>
      <c r="J69" s="28">
        <v>4</v>
      </c>
      <c r="K69" s="39"/>
      <c r="L69" s="39"/>
    </row>
    <row r="70" spans="1:12" ht="11.25" customHeight="1" x14ac:dyDescent="0.2">
      <c r="A70" s="33" t="s">
        <v>1878</v>
      </c>
      <c r="B70" s="33" t="s">
        <v>1879</v>
      </c>
      <c r="C70" s="25"/>
      <c r="D70" s="247">
        <f t="shared" si="12"/>
        <v>377.28</v>
      </c>
      <c r="E70" s="235">
        <v>377.28</v>
      </c>
      <c r="F70" s="27"/>
      <c r="G70" s="227">
        <f t="shared" ref="G70" si="21">ROUND(E70*0.95,2)</f>
        <v>358.42</v>
      </c>
      <c r="H70" s="77"/>
      <c r="I70" s="227">
        <f t="shared" ref="I70" si="22">ROUND(E70*0.9,2)</f>
        <v>339.55</v>
      </c>
      <c r="J70" s="28">
        <v>4</v>
      </c>
      <c r="K70" s="39"/>
      <c r="L70" s="39"/>
    </row>
    <row r="71" spans="1:12" ht="11.25" customHeight="1" x14ac:dyDescent="0.2">
      <c r="A71" s="33" t="s">
        <v>174</v>
      </c>
      <c r="B71" s="33" t="s">
        <v>175</v>
      </c>
      <c r="C71" s="25"/>
      <c r="D71" s="247">
        <f t="shared" si="12"/>
        <v>395.3</v>
      </c>
      <c r="E71" s="235">
        <v>395.3</v>
      </c>
      <c r="F71" s="27"/>
      <c r="G71" s="227">
        <f t="shared" si="19"/>
        <v>375.54</v>
      </c>
      <c r="H71" s="77"/>
      <c r="I71" s="227">
        <f t="shared" si="20"/>
        <v>355.77</v>
      </c>
      <c r="J71" s="28">
        <v>4</v>
      </c>
      <c r="K71" s="39"/>
      <c r="L71" s="39"/>
    </row>
    <row r="72" spans="1:12" ht="11.25" customHeight="1" x14ac:dyDescent="0.2">
      <c r="A72" s="33" t="s">
        <v>176</v>
      </c>
      <c r="B72" s="33" t="s">
        <v>177</v>
      </c>
      <c r="C72" s="25"/>
      <c r="D72" s="247">
        <f t="shared" si="12"/>
        <v>406.24</v>
      </c>
      <c r="E72" s="235">
        <v>406.24</v>
      </c>
      <c r="F72" s="27"/>
      <c r="G72" s="227">
        <f t="shared" si="19"/>
        <v>385.93</v>
      </c>
      <c r="H72" s="77"/>
      <c r="I72" s="227">
        <f t="shared" si="20"/>
        <v>365.62</v>
      </c>
      <c r="J72" s="28">
        <v>4</v>
      </c>
      <c r="K72" s="39"/>
      <c r="L72" s="39"/>
    </row>
    <row r="73" spans="1:12" ht="11.25" hidden="1" customHeight="1" outlineLevel="1" x14ac:dyDescent="0.2">
      <c r="A73" s="33" t="s">
        <v>178</v>
      </c>
      <c r="B73" s="33" t="s">
        <v>179</v>
      </c>
      <c r="C73" s="25"/>
      <c r="D73" s="247">
        <f t="shared" si="12"/>
        <v>1218.411111111111</v>
      </c>
      <c r="E73" s="229">
        <v>1218.411111111111</v>
      </c>
      <c r="F73" s="27"/>
      <c r="G73" s="227">
        <f t="shared" si="19"/>
        <v>1157.49</v>
      </c>
      <c r="H73" s="77"/>
      <c r="I73" s="227">
        <f t="shared" si="20"/>
        <v>1096.57</v>
      </c>
      <c r="J73" s="28">
        <v>1</v>
      </c>
      <c r="K73" s="39"/>
      <c r="L73" s="39"/>
    </row>
    <row r="74" spans="1:12" ht="11.25" hidden="1" customHeight="1" outlineLevel="1" x14ac:dyDescent="0.2">
      <c r="A74" s="33" t="s">
        <v>180</v>
      </c>
      <c r="B74" s="33" t="s">
        <v>181</v>
      </c>
      <c r="C74" s="25"/>
      <c r="D74" s="247">
        <f t="shared" si="12"/>
        <v>1218.411111111111</v>
      </c>
      <c r="E74" s="229">
        <v>1218.411111111111</v>
      </c>
      <c r="F74" s="27"/>
      <c r="G74" s="227">
        <f t="shared" si="19"/>
        <v>1157.49</v>
      </c>
      <c r="H74" s="77"/>
      <c r="I74" s="227">
        <f t="shared" si="20"/>
        <v>1096.57</v>
      </c>
      <c r="J74" s="28">
        <v>1</v>
      </c>
      <c r="K74" s="39"/>
      <c r="L74" s="39"/>
    </row>
    <row r="75" spans="1:12" ht="11.25" customHeight="1" collapsed="1" x14ac:dyDescent="0.2">
      <c r="A75" s="33" t="s">
        <v>182</v>
      </c>
      <c r="B75" s="33" t="s">
        <v>183</v>
      </c>
      <c r="C75" s="25"/>
      <c r="D75" s="247">
        <f t="shared" si="12"/>
        <v>630</v>
      </c>
      <c r="E75" s="235">
        <v>630</v>
      </c>
      <c r="F75" s="27"/>
      <c r="G75" s="77">
        <f t="shared" ref="G75:G78" si="23">E75</f>
        <v>630</v>
      </c>
      <c r="H75" s="77"/>
      <c r="I75" s="77">
        <f t="shared" ref="I75:I78" si="24">E75</f>
        <v>630</v>
      </c>
      <c r="J75" s="28">
        <v>1</v>
      </c>
      <c r="K75" s="39"/>
      <c r="L75" s="39"/>
    </row>
    <row r="76" spans="1:12" ht="11.25" customHeight="1" x14ac:dyDescent="0.2">
      <c r="A76" s="33" t="s">
        <v>184</v>
      </c>
      <c r="B76" s="33" t="s">
        <v>185</v>
      </c>
      <c r="C76" s="25"/>
      <c r="D76" s="247">
        <f t="shared" si="12"/>
        <v>650</v>
      </c>
      <c r="E76" s="235">
        <v>650</v>
      </c>
      <c r="F76" s="27"/>
      <c r="G76" s="77">
        <f t="shared" si="23"/>
        <v>650</v>
      </c>
      <c r="H76" s="77"/>
      <c r="I76" s="77">
        <f t="shared" si="24"/>
        <v>650</v>
      </c>
      <c r="J76" s="28">
        <v>1</v>
      </c>
      <c r="K76" s="39"/>
      <c r="L76" s="39"/>
    </row>
    <row r="77" spans="1:12" ht="11.25" customHeight="1" x14ac:dyDescent="0.2">
      <c r="A77" s="33" t="s">
        <v>186</v>
      </c>
      <c r="B77" s="33" t="s">
        <v>187</v>
      </c>
      <c r="C77" s="25"/>
      <c r="D77" s="247">
        <f t="shared" si="12"/>
        <v>630</v>
      </c>
      <c r="E77" s="235">
        <v>630</v>
      </c>
      <c r="F77" s="27"/>
      <c r="G77" s="77">
        <f t="shared" si="23"/>
        <v>630</v>
      </c>
      <c r="H77" s="77"/>
      <c r="I77" s="77">
        <f t="shared" si="24"/>
        <v>630</v>
      </c>
      <c r="J77" s="28">
        <v>1</v>
      </c>
      <c r="K77" s="39"/>
      <c r="L77" s="39"/>
    </row>
    <row r="78" spans="1:12" ht="11.25" customHeight="1" x14ac:dyDescent="0.2">
      <c r="A78" s="33" t="s">
        <v>188</v>
      </c>
      <c r="B78" s="33" t="s">
        <v>189</v>
      </c>
      <c r="C78" s="25"/>
      <c r="D78" s="247">
        <f t="shared" si="12"/>
        <v>650</v>
      </c>
      <c r="E78" s="235">
        <v>650</v>
      </c>
      <c r="F78" s="27"/>
      <c r="G78" s="77">
        <f t="shared" si="23"/>
        <v>650</v>
      </c>
      <c r="H78" s="77"/>
      <c r="I78" s="77">
        <f t="shared" si="24"/>
        <v>650</v>
      </c>
      <c r="J78" s="28">
        <v>1</v>
      </c>
      <c r="K78" s="39"/>
      <c r="L78" s="39"/>
    </row>
    <row r="79" spans="1:12" x14ac:dyDescent="0.15">
      <c r="A79" s="40"/>
      <c r="B79" s="41" t="s">
        <v>13</v>
      </c>
      <c r="C79" s="42"/>
      <c r="D79" s="260" t="s">
        <v>1908</v>
      </c>
      <c r="E79" s="251" t="s">
        <v>1909</v>
      </c>
      <c r="F79" s="277"/>
      <c r="G79" s="277">
        <v>-0.05</v>
      </c>
      <c r="H79" s="277"/>
      <c r="I79" s="277">
        <v>-0.1</v>
      </c>
      <c r="J79" s="43"/>
    </row>
    <row r="80" spans="1:12" x14ac:dyDescent="0.15">
      <c r="A80" s="44" t="s">
        <v>190</v>
      </c>
      <c r="B80" s="44" t="s">
        <v>191</v>
      </c>
      <c r="C80" s="45"/>
      <c r="D80" s="247">
        <f t="shared" si="12"/>
        <v>55</v>
      </c>
      <c r="E80" s="55">
        <v>55</v>
      </c>
      <c r="F80" s="47">
        <f t="shared" ref="F80:F84" si="25">ROUND(C80*0.95,2)</f>
        <v>0</v>
      </c>
      <c r="G80" s="47">
        <v>55</v>
      </c>
      <c r="H80" s="47">
        <f t="shared" ref="H80" si="26">ROUND(C80*0.9,2)</f>
        <v>0</v>
      </c>
      <c r="I80" s="47">
        <v>55</v>
      </c>
      <c r="J80" s="48">
        <v>100</v>
      </c>
    </row>
    <row r="81" spans="1:10" x14ac:dyDescent="0.15">
      <c r="A81" s="44" t="s">
        <v>192</v>
      </c>
      <c r="B81" s="44" t="s">
        <v>193</v>
      </c>
      <c r="C81" s="45"/>
      <c r="D81" s="247">
        <f t="shared" si="12"/>
        <v>66.150000000000006</v>
      </c>
      <c r="E81" s="55">
        <v>66.150000000000006</v>
      </c>
      <c r="F81" s="47">
        <f t="shared" si="25"/>
        <v>0</v>
      </c>
      <c r="G81" s="60">
        <v>66.150000000000006</v>
      </c>
      <c r="H81" s="60">
        <v>66.150000000000006</v>
      </c>
      <c r="I81" s="60">
        <v>66.150000000000006</v>
      </c>
      <c r="J81" s="48">
        <v>1</v>
      </c>
    </row>
    <row r="82" spans="1:10" x14ac:dyDescent="0.15">
      <c r="A82" s="49" t="s">
        <v>194</v>
      </c>
      <c r="B82" s="49" t="s">
        <v>195</v>
      </c>
      <c r="C82" s="30"/>
      <c r="D82" s="247">
        <f t="shared" si="12"/>
        <v>40</v>
      </c>
      <c r="E82" s="55">
        <v>40</v>
      </c>
      <c r="F82" s="47">
        <f t="shared" si="25"/>
        <v>0</v>
      </c>
      <c r="G82" s="47">
        <v>40</v>
      </c>
      <c r="H82" s="47">
        <f t="shared" ref="H82:H84" si="27">ROUND(C82*0.9,2)</f>
        <v>0</v>
      </c>
      <c r="I82" s="47">
        <v>40</v>
      </c>
      <c r="J82" s="48">
        <v>20</v>
      </c>
    </row>
    <row r="83" spans="1:10" x14ac:dyDescent="0.15">
      <c r="A83" s="49" t="s">
        <v>196</v>
      </c>
      <c r="B83" s="49" t="s">
        <v>197</v>
      </c>
      <c r="C83" s="30"/>
      <c r="D83" s="247">
        <f t="shared" si="12"/>
        <v>60</v>
      </c>
      <c r="E83" s="55">
        <v>60</v>
      </c>
      <c r="F83" s="47">
        <f t="shared" si="25"/>
        <v>0</v>
      </c>
      <c r="G83" s="47">
        <v>60</v>
      </c>
      <c r="H83" s="47">
        <f t="shared" si="27"/>
        <v>0</v>
      </c>
      <c r="I83" s="47">
        <v>60</v>
      </c>
      <c r="J83" s="48">
        <v>20</v>
      </c>
    </row>
    <row r="84" spans="1:10" x14ac:dyDescent="0.15">
      <c r="A84" s="49" t="s">
        <v>198</v>
      </c>
      <c r="B84" s="49" t="s">
        <v>199</v>
      </c>
      <c r="C84" s="30"/>
      <c r="D84" s="247">
        <f t="shared" si="12"/>
        <v>55</v>
      </c>
      <c r="E84" s="55">
        <v>55</v>
      </c>
      <c r="F84" s="47">
        <f t="shared" si="25"/>
        <v>0</v>
      </c>
      <c r="G84" s="47">
        <v>55</v>
      </c>
      <c r="H84" s="47">
        <f t="shared" si="27"/>
        <v>0</v>
      </c>
      <c r="I84" s="47">
        <v>55</v>
      </c>
      <c r="J84" s="48">
        <v>20</v>
      </c>
    </row>
    <row r="85" spans="1:10" x14ac:dyDescent="0.15">
      <c r="A85" s="50"/>
      <c r="B85" s="51" t="s">
        <v>200</v>
      </c>
      <c r="C85" s="52"/>
      <c r="D85" s="260" t="s">
        <v>1908</v>
      </c>
      <c r="E85" s="251" t="s">
        <v>1909</v>
      </c>
      <c r="F85" s="277"/>
      <c r="G85" s="277">
        <v>-0.05</v>
      </c>
      <c r="H85" s="277"/>
      <c r="I85" s="277">
        <v>-0.1</v>
      </c>
      <c r="J85" s="53"/>
    </row>
    <row r="86" spans="1:10" ht="11.25" x14ac:dyDescent="0.2">
      <c r="A86" s="54" t="s">
        <v>201</v>
      </c>
      <c r="B86" s="54" t="s">
        <v>202</v>
      </c>
      <c r="C86" s="26"/>
      <c r="D86" s="247">
        <f t="shared" si="12"/>
        <v>50</v>
      </c>
      <c r="E86" s="252">
        <v>50</v>
      </c>
      <c r="F86" s="55"/>
      <c r="G86" s="55">
        <v>50</v>
      </c>
      <c r="H86" s="55"/>
      <c r="I86" s="55">
        <v>50</v>
      </c>
      <c r="J86" s="56">
        <v>20</v>
      </c>
    </row>
    <row r="87" spans="1:10" ht="11.25" x14ac:dyDescent="0.2">
      <c r="A87" s="54" t="s">
        <v>203</v>
      </c>
      <c r="B87" s="54" t="s">
        <v>204</v>
      </c>
      <c r="C87" s="26"/>
      <c r="D87" s="247">
        <f t="shared" si="12"/>
        <v>130</v>
      </c>
      <c r="E87" s="252">
        <v>130</v>
      </c>
      <c r="F87" s="55"/>
      <c r="G87" s="55">
        <v>130</v>
      </c>
      <c r="H87" s="55"/>
      <c r="I87" s="55">
        <v>130</v>
      </c>
      <c r="J87" s="56">
        <v>15</v>
      </c>
    </row>
    <row r="88" spans="1:10" x14ac:dyDescent="0.15">
      <c r="A88" s="20"/>
      <c r="B88" s="21" t="s">
        <v>205</v>
      </c>
      <c r="C88" s="22"/>
      <c r="D88" s="260" t="s">
        <v>1908</v>
      </c>
      <c r="E88" s="251" t="s">
        <v>1909</v>
      </c>
      <c r="F88" s="277"/>
      <c r="G88" s="277">
        <v>-0.05</v>
      </c>
      <c r="H88" s="277"/>
      <c r="I88" s="277">
        <v>-0.1</v>
      </c>
      <c r="J88" s="23"/>
    </row>
    <row r="89" spans="1:10" ht="11.25" x14ac:dyDescent="0.2">
      <c r="A89" s="276" t="s">
        <v>206</v>
      </c>
      <c r="B89" s="57" t="s">
        <v>207</v>
      </c>
      <c r="C89" s="26">
        <v>0.81</v>
      </c>
      <c r="D89" s="246">
        <f t="shared" ref="D89:D94" si="28">1.1*E89</f>
        <v>57.024000000000008</v>
      </c>
      <c r="E89" s="77">
        <f t="shared" ref="E89" si="29">ROUND(C89*k,2)</f>
        <v>51.84</v>
      </c>
      <c r="F89" s="27">
        <f t="shared" ref="F89:F94" si="30">ROUND(C89*0.95,2)</f>
        <v>0.77</v>
      </c>
      <c r="G89" s="27">
        <f t="shared" ref="G89" si="31">ROUND(F89*k,2)</f>
        <v>49.28</v>
      </c>
      <c r="H89" s="27">
        <f t="shared" ref="H89:H94" si="32">ROUND(C89*0.9,2)</f>
        <v>0.73</v>
      </c>
      <c r="I89" s="27">
        <f t="shared" ref="I89" si="33">ROUND(H89*k,2)</f>
        <v>46.72</v>
      </c>
      <c r="J89" s="56">
        <v>35</v>
      </c>
    </row>
    <row r="90" spans="1:10" ht="11.25" x14ac:dyDescent="0.2">
      <c r="A90" s="276" t="s">
        <v>208</v>
      </c>
      <c r="B90" s="57" t="s">
        <v>209</v>
      </c>
      <c r="C90" s="26">
        <v>4.34</v>
      </c>
      <c r="D90" s="246">
        <f t="shared" si="28"/>
        <v>305.536</v>
      </c>
      <c r="E90" s="77">
        <f t="shared" ref="E90:E94" si="34">ROUND(C90*k,2)</f>
        <v>277.76</v>
      </c>
      <c r="F90" s="27">
        <f t="shared" si="30"/>
        <v>4.12</v>
      </c>
      <c r="G90" s="27">
        <f t="shared" ref="G90:G94" si="35">ROUND(F90*k,2)</f>
        <v>263.68</v>
      </c>
      <c r="H90" s="27">
        <f t="shared" si="32"/>
        <v>3.91</v>
      </c>
      <c r="I90" s="27">
        <f t="shared" ref="I90:I94" si="36">ROUND(H90*k,2)</f>
        <v>250.24</v>
      </c>
      <c r="J90" s="56">
        <v>12</v>
      </c>
    </row>
    <row r="91" spans="1:10" ht="11.25" x14ac:dyDescent="0.2">
      <c r="A91" s="276" t="s">
        <v>210</v>
      </c>
      <c r="B91" s="57" t="s">
        <v>211</v>
      </c>
      <c r="C91" s="26">
        <v>3.28</v>
      </c>
      <c r="D91" s="246">
        <f t="shared" si="28"/>
        <v>230.91200000000001</v>
      </c>
      <c r="E91" s="77">
        <f t="shared" si="34"/>
        <v>209.92</v>
      </c>
      <c r="F91" s="27">
        <f t="shared" si="30"/>
        <v>3.12</v>
      </c>
      <c r="G91" s="27">
        <f t="shared" si="35"/>
        <v>199.68</v>
      </c>
      <c r="H91" s="27">
        <f t="shared" si="32"/>
        <v>2.95</v>
      </c>
      <c r="I91" s="27">
        <f t="shared" si="36"/>
        <v>188.8</v>
      </c>
      <c r="J91" s="56">
        <v>15</v>
      </c>
    </row>
    <row r="92" spans="1:10" ht="11.25" x14ac:dyDescent="0.2">
      <c r="A92" s="276" t="s">
        <v>212</v>
      </c>
      <c r="B92" s="57" t="s">
        <v>213</v>
      </c>
      <c r="C92" s="26">
        <v>1.04</v>
      </c>
      <c r="D92" s="246">
        <f t="shared" si="28"/>
        <v>73.216000000000008</v>
      </c>
      <c r="E92" s="77">
        <f t="shared" si="34"/>
        <v>66.56</v>
      </c>
      <c r="F92" s="27">
        <f t="shared" si="30"/>
        <v>0.99</v>
      </c>
      <c r="G92" s="27">
        <f t="shared" si="35"/>
        <v>63.36</v>
      </c>
      <c r="H92" s="27">
        <f t="shared" si="32"/>
        <v>0.94</v>
      </c>
      <c r="I92" s="27">
        <f t="shared" si="36"/>
        <v>60.16</v>
      </c>
      <c r="J92" s="56">
        <v>35</v>
      </c>
    </row>
    <row r="93" spans="1:10" ht="11.25" x14ac:dyDescent="0.2">
      <c r="A93" s="276" t="s">
        <v>214</v>
      </c>
      <c r="B93" s="57" t="s">
        <v>215</v>
      </c>
      <c r="C93" s="26">
        <v>2.74</v>
      </c>
      <c r="D93" s="246">
        <f t="shared" si="28"/>
        <v>192.89600000000004</v>
      </c>
      <c r="E93" s="77">
        <f t="shared" si="34"/>
        <v>175.36</v>
      </c>
      <c r="F93" s="27">
        <f t="shared" si="30"/>
        <v>2.6</v>
      </c>
      <c r="G93" s="27">
        <f t="shared" si="35"/>
        <v>166.4</v>
      </c>
      <c r="H93" s="27">
        <f t="shared" si="32"/>
        <v>2.4700000000000002</v>
      </c>
      <c r="I93" s="27">
        <f t="shared" si="36"/>
        <v>158.08000000000001</v>
      </c>
      <c r="J93" s="56">
        <v>20</v>
      </c>
    </row>
    <row r="94" spans="1:10" ht="11.25" x14ac:dyDescent="0.2">
      <c r="A94" s="276" t="s">
        <v>216</v>
      </c>
      <c r="B94" s="57" t="s">
        <v>217</v>
      </c>
      <c r="C94" s="26">
        <v>1.93</v>
      </c>
      <c r="D94" s="246">
        <f t="shared" si="28"/>
        <v>135.87200000000001</v>
      </c>
      <c r="E94" s="77">
        <f t="shared" si="34"/>
        <v>123.52</v>
      </c>
      <c r="F94" s="27">
        <f t="shared" si="30"/>
        <v>1.83</v>
      </c>
      <c r="G94" s="27">
        <f t="shared" si="35"/>
        <v>117.12</v>
      </c>
      <c r="H94" s="27">
        <f t="shared" si="32"/>
        <v>1.74</v>
      </c>
      <c r="I94" s="27">
        <f t="shared" si="36"/>
        <v>111.36</v>
      </c>
      <c r="J94" s="56">
        <v>44</v>
      </c>
    </row>
    <row r="95" spans="1:10" x14ac:dyDescent="0.15">
      <c r="A95" s="40"/>
      <c r="B95" s="41" t="s">
        <v>218</v>
      </c>
      <c r="C95" s="42"/>
      <c r="D95" s="260" t="s">
        <v>1908</v>
      </c>
      <c r="E95" s="251" t="s">
        <v>1909</v>
      </c>
      <c r="F95" s="277"/>
      <c r="G95" s="277">
        <v>-0.05</v>
      </c>
      <c r="H95" s="277"/>
      <c r="I95" s="277">
        <v>-0.1</v>
      </c>
      <c r="J95" s="43"/>
    </row>
    <row r="96" spans="1:10" x14ac:dyDescent="0.15">
      <c r="A96" s="58" t="s">
        <v>219</v>
      </c>
      <c r="B96" s="58" t="s">
        <v>220</v>
      </c>
      <c r="C96" s="59"/>
      <c r="D96" s="247">
        <f t="shared" ref="D96:D98" si="37">E96</f>
        <v>130</v>
      </c>
      <c r="E96" s="253">
        <v>130</v>
      </c>
      <c r="F96" s="60"/>
      <c r="G96" s="60">
        <v>130</v>
      </c>
      <c r="H96" s="55"/>
      <c r="I96" s="55">
        <v>130</v>
      </c>
      <c r="J96" s="61">
        <v>10</v>
      </c>
    </row>
    <row r="97" spans="1:10" x14ac:dyDescent="0.15">
      <c r="A97" s="58" t="s">
        <v>221</v>
      </c>
      <c r="B97" s="58" t="s">
        <v>222</v>
      </c>
      <c r="C97" s="59"/>
      <c r="D97" s="247">
        <f t="shared" si="37"/>
        <v>130</v>
      </c>
      <c r="E97" s="253">
        <v>130</v>
      </c>
      <c r="F97" s="60"/>
      <c r="G97" s="60">
        <v>130</v>
      </c>
      <c r="H97" s="55"/>
      <c r="I97" s="55">
        <v>130</v>
      </c>
      <c r="J97" s="61">
        <v>10</v>
      </c>
    </row>
    <row r="98" spans="1:10" x14ac:dyDescent="0.15">
      <c r="A98" s="58" t="s">
        <v>223</v>
      </c>
      <c r="B98" s="58" t="s">
        <v>224</v>
      </c>
      <c r="C98" s="59"/>
      <c r="D98" s="247">
        <f t="shared" si="37"/>
        <v>145</v>
      </c>
      <c r="E98" s="253">
        <v>145</v>
      </c>
      <c r="F98" s="60"/>
      <c r="G98" s="60">
        <v>145</v>
      </c>
      <c r="H98" s="55"/>
      <c r="I98" s="55">
        <v>145</v>
      </c>
      <c r="J98" s="61">
        <v>10</v>
      </c>
    </row>
    <row r="99" spans="1:10" ht="11.25" x14ac:dyDescent="0.2">
      <c r="A99" s="62">
        <v>45101</v>
      </c>
      <c r="B99" s="63" t="s">
        <v>225</v>
      </c>
      <c r="C99" s="26"/>
      <c r="D99" s="246">
        <f t="shared" ref="D99:D111" si="38">1.1*E99</f>
        <v>84.832000000000008</v>
      </c>
      <c r="E99" s="236">
        <v>77.12</v>
      </c>
      <c r="F99" s="27"/>
      <c r="G99" s="27">
        <f>E99*0.95</f>
        <v>73.263999999999996</v>
      </c>
      <c r="H99" s="27"/>
      <c r="I99" s="27">
        <f>E99*0.9</f>
        <v>69.408000000000001</v>
      </c>
      <c r="J99" s="56">
        <v>10</v>
      </c>
    </row>
    <row r="100" spans="1:10" ht="11.25" x14ac:dyDescent="0.2">
      <c r="A100" s="62">
        <v>45105</v>
      </c>
      <c r="B100" s="63" t="s">
        <v>226</v>
      </c>
      <c r="C100" s="26"/>
      <c r="D100" s="246">
        <f t="shared" si="38"/>
        <v>97.338999999999999</v>
      </c>
      <c r="E100" s="236">
        <v>88.49</v>
      </c>
      <c r="F100" s="27"/>
      <c r="G100" s="27">
        <f t="shared" ref="G100:G111" si="39">E100*0.95</f>
        <v>84.065499999999986</v>
      </c>
      <c r="H100" s="27"/>
      <c r="I100" s="27">
        <f t="shared" ref="I100:I111" si="40">E100*0.9</f>
        <v>79.640999999999991</v>
      </c>
      <c r="J100" s="56">
        <v>10</v>
      </c>
    </row>
    <row r="101" spans="1:10" ht="19.5" x14ac:dyDescent="0.2">
      <c r="A101" s="62">
        <v>45125</v>
      </c>
      <c r="B101" s="63" t="s">
        <v>227</v>
      </c>
      <c r="C101" s="26"/>
      <c r="D101" s="246">
        <f t="shared" si="38"/>
        <v>105.38000000000001</v>
      </c>
      <c r="E101" s="236">
        <v>95.8</v>
      </c>
      <c r="F101" s="27"/>
      <c r="G101" s="27">
        <f t="shared" si="39"/>
        <v>91.009999999999991</v>
      </c>
      <c r="H101" s="27"/>
      <c r="I101" s="27">
        <f t="shared" si="40"/>
        <v>86.22</v>
      </c>
      <c r="J101" s="56">
        <v>10</v>
      </c>
    </row>
    <row r="102" spans="1:10" ht="11.25" x14ac:dyDescent="0.2">
      <c r="A102" s="62">
        <v>45121</v>
      </c>
      <c r="B102" s="63" t="s">
        <v>228</v>
      </c>
      <c r="C102" s="26"/>
      <c r="D102" s="246">
        <f t="shared" si="38"/>
        <v>97.338999999999999</v>
      </c>
      <c r="E102" s="236">
        <v>88.49</v>
      </c>
      <c r="F102" s="27"/>
      <c r="G102" s="27">
        <f t="shared" si="39"/>
        <v>84.065499999999986</v>
      </c>
      <c r="H102" s="27"/>
      <c r="I102" s="27">
        <f t="shared" si="40"/>
        <v>79.640999999999991</v>
      </c>
      <c r="J102" s="56">
        <v>10</v>
      </c>
    </row>
    <row r="103" spans="1:10" ht="11.25" x14ac:dyDescent="0.2">
      <c r="A103" s="62">
        <v>45103</v>
      </c>
      <c r="B103" s="63" t="s">
        <v>229</v>
      </c>
      <c r="C103" s="26"/>
      <c r="D103" s="246">
        <f t="shared" si="38"/>
        <v>101.80500000000001</v>
      </c>
      <c r="E103" s="236">
        <v>92.55</v>
      </c>
      <c r="F103" s="27"/>
      <c r="G103" s="27">
        <f t="shared" si="39"/>
        <v>87.922499999999999</v>
      </c>
      <c r="H103" s="27"/>
      <c r="I103" s="27">
        <f t="shared" si="40"/>
        <v>83.295000000000002</v>
      </c>
      <c r="J103" s="56">
        <v>10</v>
      </c>
    </row>
    <row r="104" spans="1:10" ht="11.25" x14ac:dyDescent="0.2">
      <c r="A104" s="62">
        <v>45123</v>
      </c>
      <c r="B104" s="63" t="s">
        <v>230</v>
      </c>
      <c r="C104" s="26"/>
      <c r="D104" s="246">
        <f t="shared" si="38"/>
        <v>122.331</v>
      </c>
      <c r="E104" s="236">
        <v>111.21</v>
      </c>
      <c r="F104" s="27"/>
      <c r="G104" s="27">
        <f t="shared" si="39"/>
        <v>105.64949999999999</v>
      </c>
      <c r="H104" s="27"/>
      <c r="I104" s="27">
        <f t="shared" si="40"/>
        <v>100.089</v>
      </c>
      <c r="J104" s="56">
        <v>10</v>
      </c>
    </row>
    <row r="105" spans="1:10" ht="11.25" x14ac:dyDescent="0.2">
      <c r="A105" s="63" t="s">
        <v>231</v>
      </c>
      <c r="B105" s="63" t="s">
        <v>232</v>
      </c>
      <c r="C105" s="26"/>
      <c r="D105" s="246">
        <f t="shared" si="38"/>
        <v>129.48099999999999</v>
      </c>
      <c r="E105" s="237">
        <v>117.71</v>
      </c>
      <c r="F105" s="27"/>
      <c r="G105" s="27">
        <f t="shared" si="39"/>
        <v>111.82449999999999</v>
      </c>
      <c r="H105" s="27"/>
      <c r="I105" s="27">
        <f t="shared" si="40"/>
        <v>105.93899999999999</v>
      </c>
      <c r="J105" s="56">
        <v>10</v>
      </c>
    </row>
    <row r="106" spans="1:10" ht="11.25" x14ac:dyDescent="0.2">
      <c r="A106" s="62">
        <v>45102</v>
      </c>
      <c r="B106" s="63" t="s">
        <v>233</v>
      </c>
      <c r="C106" s="26"/>
      <c r="D106" s="246">
        <f t="shared" si="38"/>
        <v>90.618000000000009</v>
      </c>
      <c r="E106" s="236">
        <v>82.38</v>
      </c>
      <c r="F106" s="27"/>
      <c r="G106" s="27">
        <f t="shared" si="39"/>
        <v>78.260999999999996</v>
      </c>
      <c r="H106" s="27"/>
      <c r="I106" s="27">
        <f t="shared" si="40"/>
        <v>74.141999999999996</v>
      </c>
      <c r="J106" s="56">
        <v>10</v>
      </c>
    </row>
    <row r="107" spans="1:10" ht="11.25" x14ac:dyDescent="0.2">
      <c r="A107" s="62">
        <v>45108</v>
      </c>
      <c r="B107" s="63" t="s">
        <v>234</v>
      </c>
      <c r="C107" s="26"/>
      <c r="D107" s="246">
        <f t="shared" si="38"/>
        <v>108.735</v>
      </c>
      <c r="E107" s="236">
        <v>98.85</v>
      </c>
      <c r="F107" s="27"/>
      <c r="G107" s="27">
        <f t="shared" si="39"/>
        <v>93.907499999999985</v>
      </c>
      <c r="H107" s="27"/>
      <c r="I107" s="27">
        <f t="shared" si="40"/>
        <v>88.965000000000003</v>
      </c>
      <c r="J107" s="56">
        <v>10</v>
      </c>
    </row>
    <row r="108" spans="1:10" ht="11.25" x14ac:dyDescent="0.2">
      <c r="A108" s="62">
        <v>45117</v>
      </c>
      <c r="B108" s="63" t="s">
        <v>235</v>
      </c>
      <c r="C108" s="26"/>
      <c r="D108" s="246">
        <f t="shared" si="38"/>
        <v>115.42300000000002</v>
      </c>
      <c r="E108" s="236">
        <v>104.93</v>
      </c>
      <c r="F108" s="27"/>
      <c r="G108" s="27">
        <f t="shared" si="39"/>
        <v>99.683499999999995</v>
      </c>
      <c r="H108" s="27"/>
      <c r="I108" s="27">
        <f t="shared" si="40"/>
        <v>94.437000000000012</v>
      </c>
      <c r="J108" s="56">
        <v>10</v>
      </c>
    </row>
    <row r="109" spans="1:10" ht="11.25" x14ac:dyDescent="0.2">
      <c r="A109" s="62">
        <v>45182</v>
      </c>
      <c r="B109" s="63" t="s">
        <v>236</v>
      </c>
      <c r="C109" s="26"/>
      <c r="D109" s="246">
        <f t="shared" si="38"/>
        <v>144.98000000000002</v>
      </c>
      <c r="E109" s="236">
        <v>131.80000000000001</v>
      </c>
      <c r="F109" s="27"/>
      <c r="G109" s="27">
        <f t="shared" si="39"/>
        <v>125.21000000000001</v>
      </c>
      <c r="H109" s="27"/>
      <c r="I109" s="27">
        <f t="shared" si="40"/>
        <v>118.62000000000002</v>
      </c>
      <c r="J109" s="56">
        <v>10</v>
      </c>
    </row>
    <row r="110" spans="1:10" ht="11.25" x14ac:dyDescent="0.2">
      <c r="A110" s="62">
        <v>45107</v>
      </c>
      <c r="B110" s="63" t="s">
        <v>237</v>
      </c>
      <c r="C110" s="26"/>
      <c r="D110" s="246">
        <f t="shared" si="38"/>
        <v>111.617</v>
      </c>
      <c r="E110" s="236">
        <v>101.47</v>
      </c>
      <c r="F110" s="27"/>
      <c r="G110" s="27">
        <f t="shared" si="39"/>
        <v>96.396499999999989</v>
      </c>
      <c r="H110" s="27"/>
      <c r="I110" s="27">
        <f t="shared" si="40"/>
        <v>91.323000000000008</v>
      </c>
      <c r="J110" s="56">
        <v>10</v>
      </c>
    </row>
    <row r="111" spans="1:10" ht="11.25" x14ac:dyDescent="0.2">
      <c r="A111" s="62">
        <v>45114</v>
      </c>
      <c r="B111" s="63" t="s">
        <v>238</v>
      </c>
      <c r="C111" s="26"/>
      <c r="D111" s="246">
        <f t="shared" si="38"/>
        <v>95.39200000000001</v>
      </c>
      <c r="E111" s="236">
        <v>86.72</v>
      </c>
      <c r="F111" s="27"/>
      <c r="G111" s="27">
        <f t="shared" si="39"/>
        <v>82.384</v>
      </c>
      <c r="H111" s="27"/>
      <c r="I111" s="27">
        <f t="shared" si="40"/>
        <v>78.048000000000002</v>
      </c>
      <c r="J111" s="56">
        <v>10</v>
      </c>
    </row>
    <row r="112" spans="1:10" x14ac:dyDescent="0.15">
      <c r="A112" s="50"/>
      <c r="B112" s="51" t="s">
        <v>239</v>
      </c>
      <c r="C112" s="52"/>
      <c r="D112" s="260" t="s">
        <v>1908</v>
      </c>
      <c r="E112" s="251" t="s">
        <v>1909</v>
      </c>
      <c r="F112" s="277"/>
      <c r="G112" s="277">
        <v>-0.05</v>
      </c>
      <c r="H112" s="277"/>
      <c r="I112" s="277">
        <v>-0.1</v>
      </c>
      <c r="J112" s="53"/>
    </row>
    <row r="113" spans="1:10" x14ac:dyDescent="0.15">
      <c r="A113" s="64" t="s">
        <v>240</v>
      </c>
      <c r="B113" s="58" t="s">
        <v>241</v>
      </c>
      <c r="C113" s="30"/>
      <c r="D113" s="247">
        <f t="shared" ref="D113:D116" si="41">E113</f>
        <v>120</v>
      </c>
      <c r="E113" s="55">
        <v>120</v>
      </c>
      <c r="F113" s="60"/>
      <c r="G113" s="60">
        <v>120</v>
      </c>
      <c r="H113" s="60"/>
      <c r="I113" s="55">
        <v>120</v>
      </c>
      <c r="J113" s="56">
        <v>10</v>
      </c>
    </row>
    <row r="114" spans="1:10" s="65" customFormat="1" ht="11.25" customHeight="1" x14ac:dyDescent="0.15">
      <c r="A114" s="64" t="s">
        <v>242</v>
      </c>
      <c r="B114" s="58" t="s">
        <v>243</v>
      </c>
      <c r="C114" s="30"/>
      <c r="D114" s="247">
        <f t="shared" si="41"/>
        <v>130</v>
      </c>
      <c r="E114" s="55">
        <v>130</v>
      </c>
      <c r="F114" s="60"/>
      <c r="G114" s="60">
        <v>130</v>
      </c>
      <c r="H114" s="60"/>
      <c r="I114" s="55">
        <v>130</v>
      </c>
      <c r="J114" s="56">
        <v>10</v>
      </c>
    </row>
    <row r="115" spans="1:10" s="65" customFormat="1" ht="11.25" customHeight="1" x14ac:dyDescent="0.15">
      <c r="A115" s="64" t="s">
        <v>244</v>
      </c>
      <c r="B115" s="58" t="s">
        <v>245</v>
      </c>
      <c r="C115" s="30"/>
      <c r="D115" s="247">
        <f t="shared" si="41"/>
        <v>130</v>
      </c>
      <c r="E115" s="55">
        <v>130</v>
      </c>
      <c r="F115" s="60"/>
      <c r="G115" s="60">
        <v>130</v>
      </c>
      <c r="H115" s="60"/>
      <c r="I115" s="55">
        <v>130</v>
      </c>
      <c r="J115" s="56">
        <v>10</v>
      </c>
    </row>
    <row r="116" spans="1:10" s="65" customFormat="1" x14ac:dyDescent="0.15">
      <c r="A116" s="64" t="s">
        <v>246</v>
      </c>
      <c r="B116" s="58" t="s">
        <v>247</v>
      </c>
      <c r="C116" s="30"/>
      <c r="D116" s="247">
        <f t="shared" si="41"/>
        <v>145</v>
      </c>
      <c r="E116" s="55">
        <v>145</v>
      </c>
      <c r="F116" s="60"/>
      <c r="G116" s="60">
        <v>145</v>
      </c>
      <c r="H116" s="60"/>
      <c r="I116" s="55">
        <v>145</v>
      </c>
      <c r="J116" s="56">
        <v>10</v>
      </c>
    </row>
    <row r="117" spans="1:10" ht="11.25" x14ac:dyDescent="0.2">
      <c r="A117" s="66">
        <v>45201</v>
      </c>
      <c r="B117" s="63" t="s">
        <v>248</v>
      </c>
      <c r="C117" s="26"/>
      <c r="D117" s="246">
        <f t="shared" ref="D117:D129" si="42">1.1*E117</f>
        <v>84.832000000000008</v>
      </c>
      <c r="E117" s="236">
        <v>77.12</v>
      </c>
      <c r="F117" s="27"/>
      <c r="G117" s="27">
        <f t="shared" ref="G117:G129" si="43">E117*0.95</f>
        <v>73.263999999999996</v>
      </c>
      <c r="H117" s="27"/>
      <c r="I117" s="27">
        <f t="shared" ref="I117:I129" si="44">E117*0.9</f>
        <v>69.408000000000001</v>
      </c>
      <c r="J117" s="56">
        <v>10</v>
      </c>
    </row>
    <row r="118" spans="1:10" ht="11.25" x14ac:dyDescent="0.2">
      <c r="A118" s="66">
        <v>45205</v>
      </c>
      <c r="B118" s="63" t="s">
        <v>249</v>
      </c>
      <c r="C118" s="26"/>
      <c r="D118" s="246">
        <f t="shared" si="42"/>
        <v>97.338999999999999</v>
      </c>
      <c r="E118" s="236">
        <v>88.49</v>
      </c>
      <c r="F118" s="27"/>
      <c r="G118" s="27">
        <f t="shared" si="43"/>
        <v>84.065499999999986</v>
      </c>
      <c r="H118" s="27"/>
      <c r="I118" s="27">
        <f t="shared" si="44"/>
        <v>79.640999999999991</v>
      </c>
      <c r="J118" s="56">
        <v>10</v>
      </c>
    </row>
    <row r="119" spans="1:10" ht="19.5" x14ac:dyDescent="0.2">
      <c r="A119" s="66">
        <v>45225</v>
      </c>
      <c r="B119" s="63" t="s">
        <v>250</v>
      </c>
      <c r="C119" s="26"/>
      <c r="D119" s="246">
        <f t="shared" si="42"/>
        <v>105.38000000000001</v>
      </c>
      <c r="E119" s="236">
        <v>95.8</v>
      </c>
      <c r="F119" s="27"/>
      <c r="G119" s="27">
        <f t="shared" si="43"/>
        <v>91.009999999999991</v>
      </c>
      <c r="H119" s="27"/>
      <c r="I119" s="27">
        <f t="shared" si="44"/>
        <v>86.22</v>
      </c>
      <c r="J119" s="56">
        <v>10</v>
      </c>
    </row>
    <row r="120" spans="1:10" ht="11.25" x14ac:dyDescent="0.2">
      <c r="A120" s="66">
        <v>45221</v>
      </c>
      <c r="B120" s="63" t="s">
        <v>251</v>
      </c>
      <c r="C120" s="26"/>
      <c r="D120" s="246">
        <f t="shared" si="42"/>
        <v>97.338999999999999</v>
      </c>
      <c r="E120" s="236">
        <v>88.49</v>
      </c>
      <c r="F120" s="27"/>
      <c r="G120" s="27">
        <f t="shared" si="43"/>
        <v>84.065499999999986</v>
      </c>
      <c r="H120" s="27"/>
      <c r="I120" s="27">
        <f t="shared" si="44"/>
        <v>79.640999999999991</v>
      </c>
      <c r="J120" s="56">
        <v>10</v>
      </c>
    </row>
    <row r="121" spans="1:10" ht="11.25" x14ac:dyDescent="0.2">
      <c r="A121" s="66">
        <v>45203</v>
      </c>
      <c r="B121" s="63" t="s">
        <v>252</v>
      </c>
      <c r="C121" s="26"/>
      <c r="D121" s="246">
        <f t="shared" si="42"/>
        <v>101.80500000000001</v>
      </c>
      <c r="E121" s="236">
        <v>92.55</v>
      </c>
      <c r="F121" s="27"/>
      <c r="G121" s="27">
        <f t="shared" si="43"/>
        <v>87.922499999999999</v>
      </c>
      <c r="H121" s="27"/>
      <c r="I121" s="27">
        <f t="shared" si="44"/>
        <v>83.295000000000002</v>
      </c>
      <c r="J121" s="56">
        <v>10</v>
      </c>
    </row>
    <row r="122" spans="1:10" ht="11.25" x14ac:dyDescent="0.2">
      <c r="A122" s="66">
        <v>45223</v>
      </c>
      <c r="B122" s="63" t="s">
        <v>253</v>
      </c>
      <c r="C122" s="26"/>
      <c r="D122" s="246">
        <f t="shared" si="42"/>
        <v>122.331</v>
      </c>
      <c r="E122" s="236">
        <v>111.21</v>
      </c>
      <c r="F122" s="27"/>
      <c r="G122" s="27">
        <f t="shared" si="43"/>
        <v>105.64949999999999</v>
      </c>
      <c r="H122" s="27"/>
      <c r="I122" s="27">
        <f t="shared" si="44"/>
        <v>100.089</v>
      </c>
      <c r="J122" s="56">
        <v>10</v>
      </c>
    </row>
    <row r="123" spans="1:10" ht="11.25" x14ac:dyDescent="0.2">
      <c r="A123" s="33" t="s">
        <v>254</v>
      </c>
      <c r="B123" s="63" t="s">
        <v>255</v>
      </c>
      <c r="C123" s="26"/>
      <c r="D123" s="246">
        <f t="shared" si="42"/>
        <v>129.48099999999999</v>
      </c>
      <c r="E123" s="238">
        <v>117.71</v>
      </c>
      <c r="F123" s="27"/>
      <c r="G123" s="27">
        <f t="shared" si="43"/>
        <v>111.82449999999999</v>
      </c>
      <c r="H123" s="27"/>
      <c r="I123" s="27">
        <f t="shared" si="44"/>
        <v>105.93899999999999</v>
      </c>
      <c r="J123" s="56">
        <v>10</v>
      </c>
    </row>
    <row r="124" spans="1:10" ht="11.25" x14ac:dyDescent="0.2">
      <c r="A124" s="66">
        <v>45202</v>
      </c>
      <c r="B124" s="63" t="s">
        <v>256</v>
      </c>
      <c r="C124" s="26"/>
      <c r="D124" s="246">
        <f t="shared" si="42"/>
        <v>90.618000000000009</v>
      </c>
      <c r="E124" s="236">
        <v>82.38</v>
      </c>
      <c r="F124" s="27"/>
      <c r="G124" s="27">
        <f t="shared" si="43"/>
        <v>78.260999999999996</v>
      </c>
      <c r="H124" s="27"/>
      <c r="I124" s="27">
        <f t="shared" si="44"/>
        <v>74.141999999999996</v>
      </c>
      <c r="J124" s="56">
        <v>10</v>
      </c>
    </row>
    <row r="125" spans="1:10" ht="11.25" x14ac:dyDescent="0.2">
      <c r="A125" s="66">
        <v>45208</v>
      </c>
      <c r="B125" s="63" t="s">
        <v>257</v>
      </c>
      <c r="C125" s="26"/>
      <c r="D125" s="246">
        <f t="shared" si="42"/>
        <v>108.735</v>
      </c>
      <c r="E125" s="236">
        <v>98.85</v>
      </c>
      <c r="F125" s="27"/>
      <c r="G125" s="27">
        <f t="shared" si="43"/>
        <v>93.907499999999985</v>
      </c>
      <c r="H125" s="27"/>
      <c r="I125" s="27">
        <f t="shared" si="44"/>
        <v>88.965000000000003</v>
      </c>
      <c r="J125" s="56">
        <v>10</v>
      </c>
    </row>
    <row r="126" spans="1:10" ht="11.25" x14ac:dyDescent="0.2">
      <c r="A126" s="66">
        <v>45217</v>
      </c>
      <c r="B126" s="63" t="s">
        <v>258</v>
      </c>
      <c r="C126" s="26"/>
      <c r="D126" s="246">
        <f t="shared" si="42"/>
        <v>115.42300000000002</v>
      </c>
      <c r="E126" s="236">
        <v>104.93</v>
      </c>
      <c r="F126" s="27"/>
      <c r="G126" s="27">
        <f t="shared" si="43"/>
        <v>99.683499999999995</v>
      </c>
      <c r="H126" s="27"/>
      <c r="I126" s="27">
        <f t="shared" si="44"/>
        <v>94.437000000000012</v>
      </c>
      <c r="J126" s="56">
        <v>10</v>
      </c>
    </row>
    <row r="127" spans="1:10" ht="11.25" x14ac:dyDescent="0.2">
      <c r="A127" s="66">
        <v>45282</v>
      </c>
      <c r="B127" s="63" t="s">
        <v>259</v>
      </c>
      <c r="C127" s="26"/>
      <c r="D127" s="246">
        <f t="shared" si="42"/>
        <v>144.98000000000002</v>
      </c>
      <c r="E127" s="236">
        <v>131.80000000000001</v>
      </c>
      <c r="F127" s="27"/>
      <c r="G127" s="27">
        <f t="shared" si="43"/>
        <v>125.21000000000001</v>
      </c>
      <c r="H127" s="27"/>
      <c r="I127" s="27">
        <f t="shared" si="44"/>
        <v>118.62000000000002</v>
      </c>
      <c r="J127" s="56">
        <v>10</v>
      </c>
    </row>
    <row r="128" spans="1:10" ht="11.25" x14ac:dyDescent="0.2">
      <c r="A128" s="66">
        <v>45207</v>
      </c>
      <c r="B128" s="63" t="s">
        <v>260</v>
      </c>
      <c r="C128" s="26"/>
      <c r="D128" s="246">
        <f t="shared" si="42"/>
        <v>111.617</v>
      </c>
      <c r="E128" s="236">
        <v>101.47</v>
      </c>
      <c r="F128" s="27"/>
      <c r="G128" s="27">
        <f t="shared" si="43"/>
        <v>96.396499999999989</v>
      </c>
      <c r="H128" s="27"/>
      <c r="I128" s="27">
        <f t="shared" si="44"/>
        <v>91.323000000000008</v>
      </c>
      <c r="J128" s="56">
        <v>10</v>
      </c>
    </row>
    <row r="129" spans="1:10" ht="11.25" x14ac:dyDescent="0.2">
      <c r="A129" s="66">
        <v>45214</v>
      </c>
      <c r="B129" s="63" t="s">
        <v>261</v>
      </c>
      <c r="C129" s="26"/>
      <c r="D129" s="246">
        <f t="shared" si="42"/>
        <v>95.39200000000001</v>
      </c>
      <c r="E129" s="236">
        <v>86.72</v>
      </c>
      <c r="F129" s="27"/>
      <c r="G129" s="27">
        <f t="shared" si="43"/>
        <v>82.384</v>
      </c>
      <c r="H129" s="27"/>
      <c r="I129" s="27">
        <f t="shared" si="44"/>
        <v>78.048000000000002</v>
      </c>
      <c r="J129" s="56">
        <v>10</v>
      </c>
    </row>
    <row r="130" spans="1:10" x14ac:dyDescent="0.15">
      <c r="A130" s="50"/>
      <c r="B130" s="51" t="s">
        <v>262</v>
      </c>
      <c r="C130" s="52"/>
      <c r="D130" s="260" t="s">
        <v>1908</v>
      </c>
      <c r="E130" s="251" t="s">
        <v>1909</v>
      </c>
      <c r="F130" s="277"/>
      <c r="G130" s="277">
        <v>-0.05</v>
      </c>
      <c r="H130" s="277"/>
      <c r="I130" s="277">
        <v>-0.1</v>
      </c>
      <c r="J130" s="53"/>
    </row>
    <row r="131" spans="1:10" ht="11.25" x14ac:dyDescent="0.2">
      <c r="A131" s="66">
        <v>36064202</v>
      </c>
      <c r="B131" s="63" t="s">
        <v>263</v>
      </c>
      <c r="C131" s="67"/>
      <c r="D131" s="246">
        <f t="shared" ref="D131:D150" si="45">1.1*E131</f>
        <v>361.22900000000004</v>
      </c>
      <c r="E131" s="236">
        <v>328.39</v>
      </c>
      <c r="F131" s="27"/>
      <c r="G131" s="27">
        <f t="shared" ref="G131:G150" si="46">E131*0.95</f>
        <v>311.97049999999996</v>
      </c>
      <c r="H131" s="27"/>
      <c r="I131" s="27">
        <f t="shared" ref="I131:I150" si="47">E131*0.9</f>
        <v>295.55099999999999</v>
      </c>
      <c r="J131" s="61">
        <v>6</v>
      </c>
    </row>
    <row r="132" spans="1:10" ht="19.5" x14ac:dyDescent="0.2">
      <c r="A132" s="66">
        <v>36064207</v>
      </c>
      <c r="B132" s="63" t="s">
        <v>264</v>
      </c>
      <c r="C132" s="67"/>
      <c r="D132" s="246">
        <f t="shared" si="45"/>
        <v>361.22900000000004</v>
      </c>
      <c r="E132" s="236">
        <v>328.39</v>
      </c>
      <c r="F132" s="27"/>
      <c r="G132" s="27">
        <f t="shared" si="46"/>
        <v>311.97049999999996</v>
      </c>
      <c r="H132" s="27"/>
      <c r="I132" s="27">
        <f t="shared" si="47"/>
        <v>295.55099999999999</v>
      </c>
      <c r="J132" s="61">
        <v>6</v>
      </c>
    </row>
    <row r="133" spans="1:10" ht="19.5" x14ac:dyDescent="0.2">
      <c r="A133" s="66">
        <v>36064208</v>
      </c>
      <c r="B133" s="63" t="s">
        <v>265</v>
      </c>
      <c r="C133" s="67"/>
      <c r="D133" s="246">
        <f t="shared" si="45"/>
        <v>400.80700000000002</v>
      </c>
      <c r="E133" s="236">
        <v>364.37</v>
      </c>
      <c r="F133" s="27"/>
      <c r="G133" s="27">
        <f t="shared" si="46"/>
        <v>346.1515</v>
      </c>
      <c r="H133" s="27"/>
      <c r="I133" s="27">
        <f t="shared" si="47"/>
        <v>327.93299999999999</v>
      </c>
      <c r="J133" s="61">
        <v>6</v>
      </c>
    </row>
    <row r="134" spans="1:10" ht="11.25" x14ac:dyDescent="0.2">
      <c r="A134" s="66">
        <v>36064206</v>
      </c>
      <c r="B134" s="63" t="s">
        <v>266</v>
      </c>
      <c r="C134" s="67"/>
      <c r="D134" s="246">
        <f t="shared" si="45"/>
        <v>413.99600000000004</v>
      </c>
      <c r="E134" s="236">
        <v>376.36</v>
      </c>
      <c r="F134" s="27"/>
      <c r="G134" s="27">
        <f t="shared" si="46"/>
        <v>357.54199999999997</v>
      </c>
      <c r="H134" s="27"/>
      <c r="I134" s="27">
        <f t="shared" si="47"/>
        <v>338.72400000000005</v>
      </c>
      <c r="J134" s="61">
        <v>6</v>
      </c>
    </row>
    <row r="135" spans="1:10" ht="11.25" x14ac:dyDescent="0.2">
      <c r="A135" s="66">
        <v>36064101</v>
      </c>
      <c r="B135" s="63" t="s">
        <v>267</v>
      </c>
      <c r="C135" s="67"/>
      <c r="D135" s="246">
        <f t="shared" si="45"/>
        <v>154.23100000000002</v>
      </c>
      <c r="E135" s="236">
        <v>140.21</v>
      </c>
      <c r="F135" s="27"/>
      <c r="G135" s="27">
        <f t="shared" si="46"/>
        <v>133.1995</v>
      </c>
      <c r="H135" s="27"/>
      <c r="I135" s="27">
        <f t="shared" si="47"/>
        <v>126.18900000000001</v>
      </c>
      <c r="J135" s="61">
        <v>12</v>
      </c>
    </row>
    <row r="136" spans="1:10" ht="11.25" x14ac:dyDescent="0.2">
      <c r="A136" s="66">
        <v>36064105</v>
      </c>
      <c r="B136" s="63" t="s">
        <v>268</v>
      </c>
      <c r="C136" s="67"/>
      <c r="D136" s="246">
        <f t="shared" si="45"/>
        <v>178.59600000000003</v>
      </c>
      <c r="E136" s="236">
        <v>162.36000000000001</v>
      </c>
      <c r="F136" s="27"/>
      <c r="G136" s="27">
        <f t="shared" si="46"/>
        <v>154.24200000000002</v>
      </c>
      <c r="H136" s="27"/>
      <c r="I136" s="27">
        <f t="shared" si="47"/>
        <v>146.12400000000002</v>
      </c>
      <c r="J136" s="61">
        <v>12</v>
      </c>
    </row>
    <row r="137" spans="1:10" ht="11.25" x14ac:dyDescent="0.2">
      <c r="A137" s="66">
        <v>36064103</v>
      </c>
      <c r="B137" s="63" t="s">
        <v>269</v>
      </c>
      <c r="C137" s="67"/>
      <c r="D137" s="246">
        <f t="shared" si="45"/>
        <v>193.80900000000003</v>
      </c>
      <c r="E137" s="236">
        <v>176.19</v>
      </c>
      <c r="F137" s="27"/>
      <c r="G137" s="27">
        <f t="shared" si="46"/>
        <v>167.38049999999998</v>
      </c>
      <c r="H137" s="27"/>
      <c r="I137" s="27">
        <f t="shared" si="47"/>
        <v>158.571</v>
      </c>
      <c r="J137" s="61">
        <v>12</v>
      </c>
    </row>
    <row r="138" spans="1:10" ht="11.25" x14ac:dyDescent="0.2">
      <c r="A138" s="66">
        <v>36064099</v>
      </c>
      <c r="B138" s="63" t="s">
        <v>270</v>
      </c>
      <c r="C138" s="67"/>
      <c r="D138" s="246">
        <f t="shared" si="45"/>
        <v>207.00900000000001</v>
      </c>
      <c r="E138" s="236">
        <v>188.19</v>
      </c>
      <c r="F138" s="27"/>
      <c r="G138" s="27">
        <f t="shared" si="46"/>
        <v>178.78049999999999</v>
      </c>
      <c r="H138" s="27"/>
      <c r="I138" s="27">
        <f t="shared" si="47"/>
        <v>169.37100000000001</v>
      </c>
      <c r="J138" s="61">
        <v>12</v>
      </c>
    </row>
    <row r="139" spans="1:10" ht="11.25" x14ac:dyDescent="0.2">
      <c r="A139" s="66">
        <v>18350</v>
      </c>
      <c r="B139" s="63" t="s">
        <v>271</v>
      </c>
      <c r="C139" s="26"/>
      <c r="D139" s="246">
        <f t="shared" si="45"/>
        <v>251.64700000000002</v>
      </c>
      <c r="E139" s="236">
        <v>228.77</v>
      </c>
      <c r="F139" s="27"/>
      <c r="G139" s="27">
        <f t="shared" si="46"/>
        <v>217.33150000000001</v>
      </c>
      <c r="H139" s="27"/>
      <c r="I139" s="27">
        <f t="shared" si="47"/>
        <v>205.893</v>
      </c>
      <c r="J139" s="56">
        <v>10</v>
      </c>
    </row>
    <row r="140" spans="1:10" ht="11.25" x14ac:dyDescent="0.2">
      <c r="A140" s="66">
        <v>18351</v>
      </c>
      <c r="B140" s="63" t="s">
        <v>272</v>
      </c>
      <c r="C140" s="26"/>
      <c r="D140" s="246">
        <f t="shared" si="45"/>
        <v>290.202</v>
      </c>
      <c r="E140" s="236">
        <v>263.82</v>
      </c>
      <c r="F140" s="27"/>
      <c r="G140" s="27">
        <f t="shared" si="46"/>
        <v>250.62899999999999</v>
      </c>
      <c r="H140" s="27"/>
      <c r="I140" s="27">
        <f t="shared" si="47"/>
        <v>237.43799999999999</v>
      </c>
      <c r="J140" s="56">
        <v>10</v>
      </c>
    </row>
    <row r="141" spans="1:10" ht="11.25" x14ac:dyDescent="0.2">
      <c r="A141" s="66">
        <v>18354</v>
      </c>
      <c r="B141" s="63" t="s">
        <v>273</v>
      </c>
      <c r="C141" s="26"/>
      <c r="D141" s="246">
        <f t="shared" si="45"/>
        <v>291.22500000000002</v>
      </c>
      <c r="E141" s="236">
        <v>264.75</v>
      </c>
      <c r="F141" s="27"/>
      <c r="G141" s="27">
        <f t="shared" si="46"/>
        <v>251.51249999999999</v>
      </c>
      <c r="H141" s="27"/>
      <c r="I141" s="27">
        <f t="shared" si="47"/>
        <v>238.27500000000001</v>
      </c>
      <c r="J141" s="56">
        <v>10</v>
      </c>
    </row>
    <row r="142" spans="1:10" ht="11.25" x14ac:dyDescent="0.2">
      <c r="A142" s="66">
        <v>18300</v>
      </c>
      <c r="B142" s="63" t="s">
        <v>274</v>
      </c>
      <c r="C142" s="26"/>
      <c r="D142" s="246">
        <f t="shared" si="45"/>
        <v>107.55800000000001</v>
      </c>
      <c r="E142" s="236">
        <v>97.78</v>
      </c>
      <c r="F142" s="27"/>
      <c r="G142" s="27">
        <f t="shared" si="46"/>
        <v>92.890999999999991</v>
      </c>
      <c r="H142" s="27"/>
      <c r="I142" s="27">
        <f t="shared" si="47"/>
        <v>88.00200000000001</v>
      </c>
      <c r="J142" s="56">
        <v>10</v>
      </c>
    </row>
    <row r="143" spans="1:10" ht="11.25" x14ac:dyDescent="0.2">
      <c r="A143" s="66">
        <v>18303</v>
      </c>
      <c r="B143" s="63" t="s">
        <v>275</v>
      </c>
      <c r="C143" s="26"/>
      <c r="D143" s="246">
        <f t="shared" si="45"/>
        <v>125.81800000000001</v>
      </c>
      <c r="E143" s="236">
        <v>114.38</v>
      </c>
      <c r="F143" s="27"/>
      <c r="G143" s="27">
        <f t="shared" si="46"/>
        <v>108.66099999999999</v>
      </c>
      <c r="H143" s="27"/>
      <c r="I143" s="27">
        <f t="shared" si="47"/>
        <v>102.94199999999999</v>
      </c>
      <c r="J143" s="56">
        <v>10</v>
      </c>
    </row>
    <row r="144" spans="1:10" ht="11.25" x14ac:dyDescent="0.2">
      <c r="A144" s="66">
        <v>18301</v>
      </c>
      <c r="B144" s="63" t="s">
        <v>276</v>
      </c>
      <c r="C144" s="26"/>
      <c r="D144" s="246">
        <f t="shared" si="45"/>
        <v>135.98200000000003</v>
      </c>
      <c r="E144" s="236">
        <v>123.62</v>
      </c>
      <c r="F144" s="27"/>
      <c r="G144" s="27">
        <f t="shared" si="46"/>
        <v>117.43899999999999</v>
      </c>
      <c r="H144" s="27"/>
      <c r="I144" s="27">
        <f t="shared" si="47"/>
        <v>111.25800000000001</v>
      </c>
      <c r="J144" s="56">
        <v>10</v>
      </c>
    </row>
    <row r="145" spans="1:10" ht="11.25" x14ac:dyDescent="0.2">
      <c r="A145" s="66">
        <v>18310</v>
      </c>
      <c r="B145" s="63" t="s">
        <v>277</v>
      </c>
      <c r="C145" s="26"/>
      <c r="D145" s="246">
        <f t="shared" si="45"/>
        <v>107.55800000000001</v>
      </c>
      <c r="E145" s="236">
        <v>97.78</v>
      </c>
      <c r="F145" s="27"/>
      <c r="G145" s="27">
        <f t="shared" si="46"/>
        <v>92.890999999999991</v>
      </c>
      <c r="H145" s="27"/>
      <c r="I145" s="27">
        <f t="shared" si="47"/>
        <v>88.00200000000001</v>
      </c>
      <c r="J145" s="56">
        <v>10</v>
      </c>
    </row>
    <row r="146" spans="1:10" ht="11.25" x14ac:dyDescent="0.2">
      <c r="A146" s="66">
        <v>18306</v>
      </c>
      <c r="B146" s="63" t="s">
        <v>278</v>
      </c>
      <c r="C146" s="26"/>
      <c r="D146" s="246">
        <f t="shared" si="45"/>
        <v>108.581</v>
      </c>
      <c r="E146" s="236">
        <v>98.71</v>
      </c>
      <c r="F146" s="27"/>
      <c r="G146" s="27">
        <f t="shared" si="46"/>
        <v>93.774499999999989</v>
      </c>
      <c r="H146" s="27"/>
      <c r="I146" s="27">
        <f t="shared" si="47"/>
        <v>88.838999999999999</v>
      </c>
      <c r="J146" s="56">
        <v>10</v>
      </c>
    </row>
    <row r="147" spans="1:10" ht="11.25" x14ac:dyDescent="0.2">
      <c r="A147" s="66">
        <v>18308</v>
      </c>
      <c r="B147" s="63" t="s">
        <v>279</v>
      </c>
      <c r="C147" s="26"/>
      <c r="D147" s="246">
        <f t="shared" si="45"/>
        <v>123.79400000000001</v>
      </c>
      <c r="E147" s="236">
        <v>112.54</v>
      </c>
      <c r="F147" s="27"/>
      <c r="G147" s="27">
        <f t="shared" si="46"/>
        <v>106.913</v>
      </c>
      <c r="H147" s="27"/>
      <c r="I147" s="27">
        <f t="shared" si="47"/>
        <v>101.286</v>
      </c>
      <c r="J147" s="56">
        <v>10</v>
      </c>
    </row>
    <row r="148" spans="1:10" ht="11.25" x14ac:dyDescent="0.2">
      <c r="A148" s="66">
        <v>18304</v>
      </c>
      <c r="B148" s="63" t="s">
        <v>280</v>
      </c>
      <c r="C148" s="26"/>
      <c r="D148" s="246">
        <f t="shared" si="45"/>
        <v>145.101</v>
      </c>
      <c r="E148" s="236">
        <v>131.91</v>
      </c>
      <c r="F148" s="27"/>
      <c r="G148" s="27">
        <f t="shared" si="46"/>
        <v>125.3145</v>
      </c>
      <c r="H148" s="27"/>
      <c r="I148" s="27">
        <f t="shared" si="47"/>
        <v>118.71899999999999</v>
      </c>
      <c r="J148" s="56">
        <v>6</v>
      </c>
    </row>
    <row r="149" spans="1:10" ht="11.25" x14ac:dyDescent="0.2">
      <c r="A149" s="66">
        <v>18307</v>
      </c>
      <c r="B149" s="63" t="s">
        <v>281</v>
      </c>
      <c r="C149" s="26"/>
      <c r="D149" s="246">
        <f t="shared" si="45"/>
        <v>119.735</v>
      </c>
      <c r="E149" s="236">
        <v>108.85</v>
      </c>
      <c r="F149" s="27"/>
      <c r="G149" s="27">
        <f t="shared" si="46"/>
        <v>103.40749999999998</v>
      </c>
      <c r="H149" s="27"/>
      <c r="I149" s="27">
        <f t="shared" si="47"/>
        <v>97.965000000000003</v>
      </c>
      <c r="J149" s="56">
        <v>6</v>
      </c>
    </row>
    <row r="150" spans="1:10" ht="11.25" x14ac:dyDescent="0.2">
      <c r="A150" s="66">
        <v>18314</v>
      </c>
      <c r="B150" s="63" t="s">
        <v>282</v>
      </c>
      <c r="C150" s="26"/>
      <c r="D150" s="246">
        <f t="shared" si="45"/>
        <v>103.51</v>
      </c>
      <c r="E150" s="236">
        <v>94.1</v>
      </c>
      <c r="F150" s="27"/>
      <c r="G150" s="27">
        <f t="shared" si="46"/>
        <v>89.394999999999996</v>
      </c>
      <c r="H150" s="27"/>
      <c r="I150" s="27">
        <f t="shared" si="47"/>
        <v>84.69</v>
      </c>
      <c r="J150" s="56">
        <v>6</v>
      </c>
    </row>
    <row r="151" spans="1:10" x14ac:dyDescent="0.15">
      <c r="A151" s="50"/>
      <c r="B151" s="51" t="s">
        <v>283</v>
      </c>
      <c r="C151" s="52"/>
      <c r="D151" s="260" t="s">
        <v>1908</v>
      </c>
      <c r="E151" s="251" t="s">
        <v>1909</v>
      </c>
      <c r="F151" s="277"/>
      <c r="G151" s="277">
        <v>-0.05</v>
      </c>
      <c r="H151" s="277"/>
      <c r="I151" s="277">
        <v>-0.1</v>
      </c>
      <c r="J151" s="53"/>
    </row>
    <row r="152" spans="1:10" ht="11.25" x14ac:dyDescent="0.2">
      <c r="A152" s="66">
        <v>45301</v>
      </c>
      <c r="B152" s="63" t="s">
        <v>284</v>
      </c>
      <c r="C152" s="26"/>
      <c r="D152" s="246">
        <f t="shared" ref="D152:D163" si="48">1.1*E152</f>
        <v>188.41900000000001</v>
      </c>
      <c r="E152" s="236">
        <v>171.29</v>
      </c>
      <c r="F152" s="27"/>
      <c r="G152" s="27">
        <f t="shared" ref="G152:G163" si="49">E152*0.95</f>
        <v>162.72549999999998</v>
      </c>
      <c r="H152" s="27"/>
      <c r="I152" s="27">
        <f t="shared" ref="I152:I163" si="50">E152*0.9</f>
        <v>154.161</v>
      </c>
      <c r="J152" s="56">
        <v>10</v>
      </c>
    </row>
    <row r="153" spans="1:10" ht="11.25" x14ac:dyDescent="0.2">
      <c r="A153" s="66">
        <v>45305</v>
      </c>
      <c r="B153" s="63" t="s">
        <v>285</v>
      </c>
      <c r="C153" s="26"/>
      <c r="D153" s="246">
        <f t="shared" si="48"/>
        <v>212.52</v>
      </c>
      <c r="E153" s="236">
        <v>193.2</v>
      </c>
      <c r="F153" s="27"/>
      <c r="G153" s="27">
        <f t="shared" si="49"/>
        <v>183.54</v>
      </c>
      <c r="H153" s="27"/>
      <c r="I153" s="27">
        <f t="shared" si="50"/>
        <v>173.88</v>
      </c>
      <c r="J153" s="56">
        <v>10</v>
      </c>
    </row>
    <row r="154" spans="1:10" ht="11.25" x14ac:dyDescent="0.2">
      <c r="A154" s="66">
        <v>45325</v>
      </c>
      <c r="B154" s="63" t="s">
        <v>286</v>
      </c>
      <c r="C154" s="26"/>
      <c r="D154" s="246">
        <f t="shared" si="48"/>
        <v>221.452</v>
      </c>
      <c r="E154" s="236">
        <v>201.32</v>
      </c>
      <c r="F154" s="27"/>
      <c r="G154" s="27">
        <f t="shared" si="49"/>
        <v>191.25399999999999</v>
      </c>
      <c r="H154" s="27"/>
      <c r="I154" s="27">
        <f t="shared" si="50"/>
        <v>181.18799999999999</v>
      </c>
      <c r="J154" s="56">
        <v>10</v>
      </c>
    </row>
    <row r="155" spans="1:10" ht="11.25" x14ac:dyDescent="0.2">
      <c r="A155" s="66">
        <v>45321</v>
      </c>
      <c r="B155" s="63" t="s">
        <v>287</v>
      </c>
      <c r="C155" s="26"/>
      <c r="D155" s="246">
        <f t="shared" si="48"/>
        <v>194.56800000000001</v>
      </c>
      <c r="E155" s="236">
        <v>176.88</v>
      </c>
      <c r="F155" s="27"/>
      <c r="G155" s="27">
        <f t="shared" si="49"/>
        <v>168.036</v>
      </c>
      <c r="H155" s="27"/>
      <c r="I155" s="27">
        <f t="shared" si="50"/>
        <v>159.19200000000001</v>
      </c>
      <c r="J155" s="56">
        <v>10</v>
      </c>
    </row>
    <row r="156" spans="1:10" ht="11.25" x14ac:dyDescent="0.2">
      <c r="A156" s="66">
        <v>45303</v>
      </c>
      <c r="B156" s="63" t="s">
        <v>288</v>
      </c>
      <c r="C156" s="26"/>
      <c r="D156" s="246">
        <f t="shared" si="48"/>
        <v>217.87700000000001</v>
      </c>
      <c r="E156" s="236">
        <v>198.07</v>
      </c>
      <c r="F156" s="27"/>
      <c r="G156" s="27">
        <f t="shared" si="49"/>
        <v>188.16649999999998</v>
      </c>
      <c r="H156" s="27"/>
      <c r="I156" s="27">
        <f t="shared" si="50"/>
        <v>178.26300000000001</v>
      </c>
      <c r="J156" s="56">
        <v>10</v>
      </c>
    </row>
    <row r="157" spans="1:10" ht="11.25" x14ac:dyDescent="0.2">
      <c r="A157" s="66">
        <v>45323</v>
      </c>
      <c r="B157" s="63" t="s">
        <v>289</v>
      </c>
      <c r="C157" s="26"/>
      <c r="D157" s="246">
        <f t="shared" si="48"/>
        <v>239.30500000000004</v>
      </c>
      <c r="E157" s="236">
        <v>217.55</v>
      </c>
      <c r="F157" s="27"/>
      <c r="G157" s="27">
        <f t="shared" si="49"/>
        <v>206.67250000000001</v>
      </c>
      <c r="H157" s="27"/>
      <c r="I157" s="27">
        <f t="shared" si="50"/>
        <v>195.79500000000002</v>
      </c>
      <c r="J157" s="56">
        <v>10</v>
      </c>
    </row>
    <row r="158" spans="1:10" ht="11.25" x14ac:dyDescent="0.2">
      <c r="A158" s="66">
        <v>45302</v>
      </c>
      <c r="B158" s="63" t="s">
        <v>290</v>
      </c>
      <c r="C158" s="26"/>
      <c r="D158" s="246">
        <f t="shared" si="48"/>
        <v>201.26700000000002</v>
      </c>
      <c r="E158" s="236">
        <v>182.97</v>
      </c>
      <c r="F158" s="27"/>
      <c r="G158" s="27">
        <f t="shared" si="49"/>
        <v>173.82149999999999</v>
      </c>
      <c r="H158" s="27"/>
      <c r="I158" s="27">
        <f t="shared" si="50"/>
        <v>164.673</v>
      </c>
      <c r="J158" s="56">
        <v>10</v>
      </c>
    </row>
    <row r="159" spans="1:10" ht="11.25" x14ac:dyDescent="0.2">
      <c r="A159" s="66">
        <v>45308</v>
      </c>
      <c r="B159" s="63" t="s">
        <v>291</v>
      </c>
      <c r="C159" s="26"/>
      <c r="D159" s="246">
        <f t="shared" si="48"/>
        <v>215.56700000000001</v>
      </c>
      <c r="E159" s="236">
        <v>195.97</v>
      </c>
      <c r="F159" s="27"/>
      <c r="G159" s="27">
        <f t="shared" si="49"/>
        <v>186.17149999999998</v>
      </c>
      <c r="H159" s="27"/>
      <c r="I159" s="27">
        <f t="shared" si="50"/>
        <v>176.37299999999999</v>
      </c>
      <c r="J159" s="56">
        <v>10</v>
      </c>
    </row>
    <row r="160" spans="1:10" ht="11.25" x14ac:dyDescent="0.2">
      <c r="A160" s="66">
        <v>45317</v>
      </c>
      <c r="B160" s="63" t="s">
        <v>292</v>
      </c>
      <c r="C160" s="26"/>
      <c r="D160" s="246">
        <f t="shared" si="48"/>
        <v>267.08000000000004</v>
      </c>
      <c r="E160" s="236">
        <v>242.8</v>
      </c>
      <c r="F160" s="27"/>
      <c r="G160" s="27">
        <f t="shared" si="49"/>
        <v>230.66</v>
      </c>
      <c r="H160" s="27"/>
      <c r="I160" s="27">
        <f t="shared" si="50"/>
        <v>218.52</v>
      </c>
      <c r="J160" s="56">
        <v>10</v>
      </c>
    </row>
    <row r="161" spans="1:10" ht="11.25" x14ac:dyDescent="0.2">
      <c r="A161" s="66">
        <v>45382</v>
      </c>
      <c r="B161" s="63" t="s">
        <v>293</v>
      </c>
      <c r="C161" s="26"/>
      <c r="D161" s="246">
        <f t="shared" si="48"/>
        <v>285.18600000000004</v>
      </c>
      <c r="E161" s="236">
        <v>259.26</v>
      </c>
      <c r="F161" s="27"/>
      <c r="G161" s="27">
        <f t="shared" si="49"/>
        <v>246.29699999999997</v>
      </c>
      <c r="H161" s="27"/>
      <c r="I161" s="27">
        <f t="shared" si="50"/>
        <v>233.334</v>
      </c>
      <c r="J161" s="56">
        <v>10</v>
      </c>
    </row>
    <row r="162" spans="1:10" ht="11.25" x14ac:dyDescent="0.2">
      <c r="A162" s="66">
        <v>45307</v>
      </c>
      <c r="B162" s="63" t="s">
        <v>294</v>
      </c>
      <c r="C162" s="26"/>
      <c r="D162" s="246">
        <f t="shared" si="48"/>
        <v>225.25800000000001</v>
      </c>
      <c r="E162" s="236">
        <v>204.78</v>
      </c>
      <c r="F162" s="27"/>
      <c r="G162" s="27">
        <f t="shared" si="49"/>
        <v>194.541</v>
      </c>
      <c r="H162" s="27"/>
      <c r="I162" s="27">
        <f t="shared" si="50"/>
        <v>184.30199999999999</v>
      </c>
      <c r="J162" s="56">
        <v>10</v>
      </c>
    </row>
    <row r="163" spans="1:10" ht="11.25" x14ac:dyDescent="0.2">
      <c r="A163" s="66">
        <v>45314</v>
      </c>
      <c r="B163" s="63" t="s">
        <v>295</v>
      </c>
      <c r="C163" s="26"/>
      <c r="D163" s="246">
        <f t="shared" si="48"/>
        <v>219.37300000000002</v>
      </c>
      <c r="E163" s="236">
        <v>199.43</v>
      </c>
      <c r="F163" s="27"/>
      <c r="G163" s="27">
        <f t="shared" si="49"/>
        <v>189.45849999999999</v>
      </c>
      <c r="H163" s="27"/>
      <c r="I163" s="27">
        <f t="shared" si="50"/>
        <v>179.48700000000002</v>
      </c>
      <c r="J163" s="56">
        <v>10</v>
      </c>
    </row>
    <row r="164" spans="1:10" x14ac:dyDescent="0.15">
      <c r="A164" s="50"/>
      <c r="B164" s="51" t="s">
        <v>296</v>
      </c>
      <c r="C164" s="52"/>
      <c r="D164" s="260" t="s">
        <v>1908</v>
      </c>
      <c r="E164" s="251" t="s">
        <v>1909</v>
      </c>
      <c r="F164" s="277"/>
      <c r="G164" s="277">
        <v>-0.05</v>
      </c>
      <c r="H164" s="277"/>
      <c r="I164" s="277">
        <v>-0.1</v>
      </c>
      <c r="J164" s="53"/>
    </row>
    <row r="165" spans="1:10" ht="11.25" x14ac:dyDescent="0.2">
      <c r="A165" s="66">
        <v>45401</v>
      </c>
      <c r="B165" s="63" t="s">
        <v>297</v>
      </c>
      <c r="C165" s="26"/>
      <c r="D165" s="246">
        <f t="shared" ref="D165:D176" si="51">1.1*E165</f>
        <v>188.41900000000001</v>
      </c>
      <c r="E165" s="236">
        <v>171.29</v>
      </c>
      <c r="F165" s="27"/>
      <c r="G165" s="27">
        <f t="shared" ref="G165:G176" si="52">E165*0.95</f>
        <v>162.72549999999998</v>
      </c>
      <c r="H165" s="27"/>
      <c r="I165" s="27">
        <f t="shared" ref="I165:I176" si="53">E165*0.9</f>
        <v>154.161</v>
      </c>
      <c r="J165" s="56">
        <v>10</v>
      </c>
    </row>
    <row r="166" spans="1:10" ht="11.25" x14ac:dyDescent="0.2">
      <c r="A166" s="66">
        <v>45405</v>
      </c>
      <c r="B166" s="63" t="s">
        <v>298</v>
      </c>
      <c r="C166" s="26"/>
      <c r="D166" s="246">
        <f t="shared" si="51"/>
        <v>212.52</v>
      </c>
      <c r="E166" s="236">
        <v>193.2</v>
      </c>
      <c r="F166" s="27"/>
      <c r="G166" s="27">
        <f t="shared" si="52"/>
        <v>183.54</v>
      </c>
      <c r="H166" s="27"/>
      <c r="I166" s="27">
        <f t="shared" si="53"/>
        <v>173.88</v>
      </c>
      <c r="J166" s="56">
        <v>10</v>
      </c>
    </row>
    <row r="167" spans="1:10" ht="19.5" x14ac:dyDescent="0.2">
      <c r="A167" s="66">
        <v>45425</v>
      </c>
      <c r="B167" s="63" t="s">
        <v>299</v>
      </c>
      <c r="C167" s="26"/>
      <c r="D167" s="246">
        <f t="shared" si="51"/>
        <v>221.452</v>
      </c>
      <c r="E167" s="236">
        <v>201.32</v>
      </c>
      <c r="F167" s="27"/>
      <c r="G167" s="27">
        <f t="shared" si="52"/>
        <v>191.25399999999999</v>
      </c>
      <c r="H167" s="27"/>
      <c r="I167" s="27">
        <f t="shared" si="53"/>
        <v>181.18799999999999</v>
      </c>
      <c r="J167" s="56">
        <v>10</v>
      </c>
    </row>
    <row r="168" spans="1:10" ht="11.25" x14ac:dyDescent="0.2">
      <c r="A168" s="66">
        <v>45421</v>
      </c>
      <c r="B168" s="63" t="s">
        <v>300</v>
      </c>
      <c r="C168" s="26"/>
      <c r="D168" s="246">
        <f t="shared" si="51"/>
        <v>212.52</v>
      </c>
      <c r="E168" s="236">
        <v>193.2</v>
      </c>
      <c r="F168" s="27"/>
      <c r="G168" s="27">
        <f t="shared" si="52"/>
        <v>183.54</v>
      </c>
      <c r="H168" s="27"/>
      <c r="I168" s="27">
        <f t="shared" si="53"/>
        <v>173.88</v>
      </c>
      <c r="J168" s="56">
        <v>10</v>
      </c>
    </row>
    <row r="169" spans="1:10" ht="11.25" x14ac:dyDescent="0.2">
      <c r="A169" s="66">
        <v>45403</v>
      </c>
      <c r="B169" s="63" t="s">
        <v>301</v>
      </c>
      <c r="C169" s="26"/>
      <c r="D169" s="246">
        <f t="shared" si="51"/>
        <v>217.87700000000001</v>
      </c>
      <c r="E169" s="236">
        <v>198.07</v>
      </c>
      <c r="F169" s="27"/>
      <c r="G169" s="27">
        <f t="shared" si="52"/>
        <v>188.16649999999998</v>
      </c>
      <c r="H169" s="27"/>
      <c r="I169" s="27">
        <f t="shared" si="53"/>
        <v>178.26300000000001</v>
      </c>
      <c r="J169" s="56">
        <v>10</v>
      </c>
    </row>
    <row r="170" spans="1:10" ht="11.25" x14ac:dyDescent="0.2">
      <c r="A170" s="66">
        <v>45423</v>
      </c>
      <c r="B170" s="63" t="s">
        <v>302</v>
      </c>
      <c r="C170" s="26"/>
      <c r="D170" s="246">
        <f t="shared" si="51"/>
        <v>239.30500000000004</v>
      </c>
      <c r="E170" s="236">
        <v>217.55</v>
      </c>
      <c r="F170" s="27"/>
      <c r="G170" s="27">
        <f t="shared" si="52"/>
        <v>206.67250000000001</v>
      </c>
      <c r="H170" s="27"/>
      <c r="I170" s="27">
        <f t="shared" si="53"/>
        <v>195.79500000000002</v>
      </c>
      <c r="J170" s="56">
        <v>10</v>
      </c>
    </row>
    <row r="171" spans="1:10" ht="11.25" x14ac:dyDescent="0.2">
      <c r="A171" s="66">
        <v>45402</v>
      </c>
      <c r="B171" s="63" t="s">
        <v>303</v>
      </c>
      <c r="C171" s="26"/>
      <c r="D171" s="246">
        <f t="shared" si="51"/>
        <v>201.26700000000002</v>
      </c>
      <c r="E171" s="236">
        <v>182.97</v>
      </c>
      <c r="F171" s="27"/>
      <c r="G171" s="27">
        <f t="shared" si="52"/>
        <v>173.82149999999999</v>
      </c>
      <c r="H171" s="27"/>
      <c r="I171" s="27">
        <f t="shared" si="53"/>
        <v>164.673</v>
      </c>
      <c r="J171" s="56">
        <v>10</v>
      </c>
    </row>
    <row r="172" spans="1:10" ht="11.25" x14ac:dyDescent="0.2">
      <c r="A172" s="66">
        <v>45408</v>
      </c>
      <c r="B172" s="63" t="s">
        <v>304</v>
      </c>
      <c r="C172" s="26"/>
      <c r="D172" s="246">
        <f t="shared" si="51"/>
        <v>215.56700000000001</v>
      </c>
      <c r="E172" s="236">
        <v>195.97</v>
      </c>
      <c r="F172" s="27"/>
      <c r="G172" s="27">
        <f t="shared" si="52"/>
        <v>186.17149999999998</v>
      </c>
      <c r="H172" s="27"/>
      <c r="I172" s="27">
        <f t="shared" si="53"/>
        <v>176.37299999999999</v>
      </c>
      <c r="J172" s="56">
        <v>10</v>
      </c>
    </row>
    <row r="173" spans="1:10" ht="11.25" x14ac:dyDescent="0.2">
      <c r="A173" s="66">
        <v>45417</v>
      </c>
      <c r="B173" s="63" t="s">
        <v>305</v>
      </c>
      <c r="C173" s="26"/>
      <c r="D173" s="246">
        <f t="shared" si="51"/>
        <v>267.08000000000004</v>
      </c>
      <c r="E173" s="236">
        <v>242.8</v>
      </c>
      <c r="F173" s="27"/>
      <c r="G173" s="27">
        <f t="shared" si="52"/>
        <v>230.66</v>
      </c>
      <c r="H173" s="27"/>
      <c r="I173" s="27">
        <f t="shared" si="53"/>
        <v>218.52</v>
      </c>
      <c r="J173" s="56">
        <v>10</v>
      </c>
    </row>
    <row r="174" spans="1:10" ht="11.25" x14ac:dyDescent="0.2">
      <c r="A174" s="66">
        <v>45482</v>
      </c>
      <c r="B174" s="63" t="s">
        <v>306</v>
      </c>
      <c r="C174" s="26"/>
      <c r="D174" s="246">
        <f t="shared" si="51"/>
        <v>285.18600000000004</v>
      </c>
      <c r="E174" s="236">
        <v>259.26</v>
      </c>
      <c r="F174" s="27"/>
      <c r="G174" s="27">
        <f t="shared" si="52"/>
        <v>246.29699999999997</v>
      </c>
      <c r="H174" s="27"/>
      <c r="I174" s="27">
        <f t="shared" si="53"/>
        <v>233.334</v>
      </c>
      <c r="J174" s="56">
        <v>10</v>
      </c>
    </row>
    <row r="175" spans="1:10" ht="11.25" x14ac:dyDescent="0.2">
      <c r="A175" s="66">
        <v>45407</v>
      </c>
      <c r="B175" s="63" t="s">
        <v>307</v>
      </c>
      <c r="C175" s="26"/>
      <c r="D175" s="246">
        <f t="shared" si="51"/>
        <v>225.25800000000001</v>
      </c>
      <c r="E175" s="236">
        <v>204.78</v>
      </c>
      <c r="F175" s="27"/>
      <c r="G175" s="27">
        <f t="shared" si="52"/>
        <v>194.541</v>
      </c>
      <c r="H175" s="27"/>
      <c r="I175" s="27">
        <f t="shared" si="53"/>
        <v>184.30199999999999</v>
      </c>
      <c r="J175" s="56">
        <v>10</v>
      </c>
    </row>
    <row r="176" spans="1:10" ht="11.25" x14ac:dyDescent="0.2">
      <c r="A176" s="66">
        <v>45414</v>
      </c>
      <c r="B176" s="63" t="s">
        <v>308</v>
      </c>
      <c r="C176" s="26"/>
      <c r="D176" s="246">
        <f t="shared" si="51"/>
        <v>219.37300000000002</v>
      </c>
      <c r="E176" s="236">
        <v>199.43</v>
      </c>
      <c r="F176" s="27"/>
      <c r="G176" s="27">
        <f t="shared" si="52"/>
        <v>189.45849999999999</v>
      </c>
      <c r="H176" s="27"/>
      <c r="I176" s="27">
        <f t="shared" si="53"/>
        <v>179.48700000000002</v>
      </c>
      <c r="J176" s="56">
        <v>10</v>
      </c>
    </row>
    <row r="177" spans="1:10" x14ac:dyDescent="0.15">
      <c r="A177" s="50"/>
      <c r="B177" s="51" t="s">
        <v>21</v>
      </c>
      <c r="C177" s="52"/>
      <c r="D177" s="260" t="s">
        <v>1908</v>
      </c>
      <c r="E177" s="251" t="s">
        <v>1909</v>
      </c>
      <c r="F177" s="277"/>
      <c r="G177" s="277">
        <v>-0.05</v>
      </c>
      <c r="H177" s="277"/>
      <c r="I177" s="277">
        <v>-0.1</v>
      </c>
      <c r="J177" s="53"/>
    </row>
    <row r="178" spans="1:10" ht="11.25" x14ac:dyDescent="0.2">
      <c r="A178" s="66">
        <v>42001001</v>
      </c>
      <c r="B178" s="63" t="s">
        <v>309</v>
      </c>
      <c r="C178" s="68"/>
      <c r="D178" s="246">
        <f t="shared" ref="D178:D211" si="54">1.1*E178</f>
        <v>107.55800000000001</v>
      </c>
      <c r="E178" s="236">
        <v>97.78</v>
      </c>
      <c r="F178" s="27"/>
      <c r="G178" s="27">
        <f t="shared" ref="G178:G211" si="55">E178*0.95</f>
        <v>92.890999999999991</v>
      </c>
      <c r="H178" s="27"/>
      <c r="I178" s="27">
        <f t="shared" ref="I178:I211" si="56">E178*0.9</f>
        <v>88.00200000000001</v>
      </c>
      <c r="J178" s="56">
        <v>12</v>
      </c>
    </row>
    <row r="179" spans="1:10" ht="11.25" x14ac:dyDescent="0.2">
      <c r="A179" s="66">
        <v>42001005</v>
      </c>
      <c r="B179" s="63" t="s">
        <v>310</v>
      </c>
      <c r="C179" s="68"/>
      <c r="D179" s="246">
        <f t="shared" si="54"/>
        <v>131.92300000000003</v>
      </c>
      <c r="E179" s="236">
        <v>119.93</v>
      </c>
      <c r="F179" s="27"/>
      <c r="G179" s="27">
        <f t="shared" si="55"/>
        <v>113.9335</v>
      </c>
      <c r="H179" s="27"/>
      <c r="I179" s="27">
        <f t="shared" si="56"/>
        <v>107.93700000000001</v>
      </c>
      <c r="J179" s="56">
        <v>12</v>
      </c>
    </row>
    <row r="180" spans="1:10" ht="19.5" x14ac:dyDescent="0.2">
      <c r="A180" s="66">
        <v>42001025</v>
      </c>
      <c r="B180" s="63" t="s">
        <v>311</v>
      </c>
      <c r="C180" s="68"/>
      <c r="D180" s="246">
        <f t="shared" si="54"/>
        <v>156.26600000000002</v>
      </c>
      <c r="E180" s="236">
        <v>142.06</v>
      </c>
      <c r="F180" s="27"/>
      <c r="G180" s="27">
        <f t="shared" si="55"/>
        <v>134.95699999999999</v>
      </c>
      <c r="H180" s="27"/>
      <c r="I180" s="27">
        <f t="shared" si="56"/>
        <v>127.854</v>
      </c>
      <c r="J180" s="56">
        <v>12</v>
      </c>
    </row>
    <row r="181" spans="1:10" ht="11.25" x14ac:dyDescent="0.2">
      <c r="A181" s="66">
        <v>42001021</v>
      </c>
      <c r="B181" s="63" t="s">
        <v>312</v>
      </c>
      <c r="C181" s="68"/>
      <c r="D181" s="246">
        <f t="shared" si="54"/>
        <v>139.018</v>
      </c>
      <c r="E181" s="236">
        <v>126.38</v>
      </c>
      <c r="F181" s="27"/>
      <c r="G181" s="27">
        <f t="shared" si="55"/>
        <v>120.06099999999999</v>
      </c>
      <c r="H181" s="27"/>
      <c r="I181" s="27">
        <f t="shared" si="56"/>
        <v>113.742</v>
      </c>
      <c r="J181" s="56">
        <v>12</v>
      </c>
    </row>
    <row r="182" spans="1:10" ht="11.25" x14ac:dyDescent="0.2">
      <c r="A182" s="66">
        <v>42001003</v>
      </c>
      <c r="B182" s="63" t="s">
        <v>313</v>
      </c>
      <c r="C182" s="68"/>
      <c r="D182" s="246">
        <f t="shared" si="54"/>
        <v>130.9</v>
      </c>
      <c r="E182" s="236">
        <v>119</v>
      </c>
      <c r="F182" s="27"/>
      <c r="G182" s="27">
        <f t="shared" si="55"/>
        <v>113.05</v>
      </c>
      <c r="H182" s="27"/>
      <c r="I182" s="27">
        <f t="shared" si="56"/>
        <v>107.10000000000001</v>
      </c>
      <c r="J182" s="56">
        <v>12</v>
      </c>
    </row>
    <row r="183" spans="1:10" ht="11.25" x14ac:dyDescent="0.2">
      <c r="A183" s="66">
        <v>42001026</v>
      </c>
      <c r="B183" s="63" t="s">
        <v>314</v>
      </c>
      <c r="C183" s="68"/>
      <c r="D183" s="246">
        <f t="shared" si="54"/>
        <v>207.00900000000001</v>
      </c>
      <c r="E183" s="236">
        <v>188.19</v>
      </c>
      <c r="F183" s="27"/>
      <c r="G183" s="27">
        <f t="shared" si="55"/>
        <v>178.78049999999999</v>
      </c>
      <c r="H183" s="27"/>
      <c r="I183" s="27">
        <f t="shared" si="56"/>
        <v>169.37100000000001</v>
      </c>
      <c r="J183" s="56">
        <v>12</v>
      </c>
    </row>
    <row r="184" spans="1:10" ht="11.25" x14ac:dyDescent="0.2">
      <c r="A184" s="66">
        <v>42001023</v>
      </c>
      <c r="B184" s="63" t="s">
        <v>315</v>
      </c>
      <c r="C184" s="68"/>
      <c r="D184" s="246">
        <f t="shared" si="54"/>
        <v>170.47800000000001</v>
      </c>
      <c r="E184" s="236">
        <v>154.97999999999999</v>
      </c>
      <c r="F184" s="27"/>
      <c r="G184" s="27">
        <f t="shared" si="55"/>
        <v>147.23099999999999</v>
      </c>
      <c r="H184" s="27"/>
      <c r="I184" s="27">
        <f t="shared" si="56"/>
        <v>139.482</v>
      </c>
      <c r="J184" s="56">
        <v>12</v>
      </c>
    </row>
    <row r="185" spans="1:10" ht="11.25" x14ac:dyDescent="0.2">
      <c r="A185" s="66">
        <v>42001091</v>
      </c>
      <c r="B185" s="63" t="s">
        <v>316</v>
      </c>
      <c r="C185" s="68"/>
      <c r="D185" s="246">
        <f t="shared" si="54"/>
        <v>153.21899999999999</v>
      </c>
      <c r="E185" s="236">
        <v>139.29</v>
      </c>
      <c r="F185" s="27"/>
      <c r="G185" s="27">
        <f t="shared" si="55"/>
        <v>132.32549999999998</v>
      </c>
      <c r="H185" s="27"/>
      <c r="I185" s="27">
        <f t="shared" si="56"/>
        <v>125.36099999999999</v>
      </c>
      <c r="J185" s="56">
        <v>12</v>
      </c>
    </row>
    <row r="186" spans="1:10" ht="11.25" x14ac:dyDescent="0.2">
      <c r="A186" s="66">
        <v>42001707</v>
      </c>
      <c r="B186" s="63" t="s">
        <v>317</v>
      </c>
      <c r="C186" s="68"/>
      <c r="D186" s="246">
        <f t="shared" si="54"/>
        <v>72.050000000000011</v>
      </c>
      <c r="E186" s="236">
        <v>65.5</v>
      </c>
      <c r="F186" s="27"/>
      <c r="G186" s="27">
        <f t="shared" si="55"/>
        <v>62.224999999999994</v>
      </c>
      <c r="H186" s="27"/>
      <c r="I186" s="27">
        <f t="shared" si="56"/>
        <v>58.95</v>
      </c>
      <c r="J186" s="56">
        <v>25</v>
      </c>
    </row>
    <row r="187" spans="1:10" ht="11.25" x14ac:dyDescent="0.2">
      <c r="A187" s="66">
        <v>42001702</v>
      </c>
      <c r="B187" s="63" t="s">
        <v>318</v>
      </c>
      <c r="C187" s="68"/>
      <c r="D187" s="246">
        <f t="shared" si="54"/>
        <v>72.050000000000011</v>
      </c>
      <c r="E187" s="236">
        <v>65.5</v>
      </c>
      <c r="F187" s="27"/>
      <c r="G187" s="27">
        <f t="shared" si="55"/>
        <v>62.224999999999994</v>
      </c>
      <c r="H187" s="27"/>
      <c r="I187" s="27">
        <f t="shared" si="56"/>
        <v>58.95</v>
      </c>
      <c r="J187" s="56">
        <v>25</v>
      </c>
    </row>
    <row r="188" spans="1:10" ht="11.25" x14ac:dyDescent="0.2">
      <c r="A188" s="66">
        <v>42001708</v>
      </c>
      <c r="B188" s="63" t="s">
        <v>319</v>
      </c>
      <c r="C188" s="68"/>
      <c r="D188" s="246">
        <f t="shared" si="54"/>
        <v>101.47500000000001</v>
      </c>
      <c r="E188" s="236">
        <v>92.25</v>
      </c>
      <c r="F188" s="27"/>
      <c r="G188" s="27">
        <f t="shared" si="55"/>
        <v>87.637500000000003</v>
      </c>
      <c r="H188" s="27"/>
      <c r="I188" s="27">
        <f t="shared" si="56"/>
        <v>83.025000000000006</v>
      </c>
      <c r="J188" s="56">
        <v>20</v>
      </c>
    </row>
    <row r="189" spans="1:10" ht="11.25" x14ac:dyDescent="0.2">
      <c r="A189" s="66">
        <v>42001703</v>
      </c>
      <c r="B189" s="63" t="s">
        <v>320</v>
      </c>
      <c r="C189" s="68"/>
      <c r="D189" s="246">
        <f t="shared" si="54"/>
        <v>101.47500000000001</v>
      </c>
      <c r="E189" s="236">
        <v>92.25</v>
      </c>
      <c r="F189" s="27"/>
      <c r="G189" s="27">
        <f t="shared" si="55"/>
        <v>87.637500000000003</v>
      </c>
      <c r="H189" s="27"/>
      <c r="I189" s="27">
        <f t="shared" si="56"/>
        <v>83.025000000000006</v>
      </c>
      <c r="J189" s="56">
        <v>20</v>
      </c>
    </row>
    <row r="190" spans="1:10" ht="11.25" x14ac:dyDescent="0.2">
      <c r="A190" s="66">
        <v>42001704</v>
      </c>
      <c r="B190" s="63" t="s">
        <v>321</v>
      </c>
      <c r="C190" s="68"/>
      <c r="D190" s="246">
        <f t="shared" si="54"/>
        <v>144.08900000000003</v>
      </c>
      <c r="E190" s="236">
        <v>130.99</v>
      </c>
      <c r="F190" s="27"/>
      <c r="G190" s="27">
        <f t="shared" si="55"/>
        <v>124.4405</v>
      </c>
      <c r="H190" s="27"/>
      <c r="I190" s="27">
        <f t="shared" si="56"/>
        <v>117.89100000000001</v>
      </c>
      <c r="J190" s="56">
        <v>25</v>
      </c>
    </row>
    <row r="191" spans="1:10" ht="11.25" x14ac:dyDescent="0.2">
      <c r="A191" s="66">
        <v>42001705</v>
      </c>
      <c r="B191" s="63" t="s">
        <v>322</v>
      </c>
      <c r="C191" s="68"/>
      <c r="D191" s="246">
        <f t="shared" si="54"/>
        <v>190.762</v>
      </c>
      <c r="E191" s="236">
        <v>173.42</v>
      </c>
      <c r="F191" s="27"/>
      <c r="G191" s="27">
        <f t="shared" si="55"/>
        <v>164.74899999999997</v>
      </c>
      <c r="H191" s="27"/>
      <c r="I191" s="27">
        <f t="shared" si="56"/>
        <v>156.078</v>
      </c>
      <c r="J191" s="56">
        <v>5</v>
      </c>
    </row>
    <row r="192" spans="1:10" ht="11.25" x14ac:dyDescent="0.2">
      <c r="A192" s="66">
        <v>42001706</v>
      </c>
      <c r="B192" s="63" t="s">
        <v>323</v>
      </c>
      <c r="C192" s="68"/>
      <c r="D192" s="246">
        <f t="shared" si="54"/>
        <v>248.60000000000002</v>
      </c>
      <c r="E192" s="236">
        <v>226</v>
      </c>
      <c r="F192" s="27"/>
      <c r="G192" s="27">
        <f t="shared" si="55"/>
        <v>214.7</v>
      </c>
      <c r="H192" s="27"/>
      <c r="I192" s="27">
        <f t="shared" si="56"/>
        <v>203.4</v>
      </c>
      <c r="J192" s="56">
        <v>5</v>
      </c>
    </row>
    <row r="193" spans="1:10" ht="11.25" x14ac:dyDescent="0.2">
      <c r="A193" s="66">
        <v>42001002</v>
      </c>
      <c r="B193" s="63" t="s">
        <v>324</v>
      </c>
      <c r="C193" s="68"/>
      <c r="D193" s="246">
        <f t="shared" si="54"/>
        <v>109.593</v>
      </c>
      <c r="E193" s="236">
        <v>99.63</v>
      </c>
      <c r="F193" s="27"/>
      <c r="G193" s="27">
        <f t="shared" si="55"/>
        <v>94.648499999999984</v>
      </c>
      <c r="H193" s="27"/>
      <c r="I193" s="27">
        <f t="shared" si="56"/>
        <v>89.667000000000002</v>
      </c>
      <c r="J193" s="56">
        <v>12</v>
      </c>
    </row>
    <row r="194" spans="1:10" ht="11.25" x14ac:dyDescent="0.2">
      <c r="A194" s="66">
        <v>42001052</v>
      </c>
      <c r="B194" s="63" t="s">
        <v>325</v>
      </c>
      <c r="C194" s="68"/>
      <c r="D194" s="246">
        <f t="shared" si="54"/>
        <v>122.78200000000001</v>
      </c>
      <c r="E194" s="236">
        <v>111.62</v>
      </c>
      <c r="F194" s="27"/>
      <c r="G194" s="27">
        <f t="shared" si="55"/>
        <v>106.039</v>
      </c>
      <c r="H194" s="27"/>
      <c r="I194" s="27">
        <f t="shared" si="56"/>
        <v>100.45800000000001</v>
      </c>
      <c r="J194" s="56">
        <v>12</v>
      </c>
    </row>
    <row r="195" spans="1:10" ht="11.25" x14ac:dyDescent="0.2">
      <c r="A195" s="66">
        <v>42001028</v>
      </c>
      <c r="B195" s="63" t="s">
        <v>326</v>
      </c>
      <c r="C195" s="68"/>
      <c r="D195" s="246">
        <f t="shared" si="54"/>
        <v>128.876</v>
      </c>
      <c r="E195" s="236">
        <v>117.16</v>
      </c>
      <c r="F195" s="27"/>
      <c r="G195" s="27">
        <f t="shared" si="55"/>
        <v>111.30199999999999</v>
      </c>
      <c r="H195" s="27"/>
      <c r="I195" s="27">
        <f t="shared" si="56"/>
        <v>105.444</v>
      </c>
      <c r="J195" s="56">
        <v>12</v>
      </c>
    </row>
    <row r="196" spans="1:10" ht="11.25" x14ac:dyDescent="0.2">
      <c r="A196" s="66">
        <v>42001058</v>
      </c>
      <c r="B196" s="63" t="s">
        <v>327</v>
      </c>
      <c r="C196" s="68"/>
      <c r="D196" s="246">
        <f t="shared" si="54"/>
        <v>147.136</v>
      </c>
      <c r="E196" s="236">
        <v>133.76</v>
      </c>
      <c r="F196" s="27"/>
      <c r="G196" s="27">
        <f t="shared" si="55"/>
        <v>127.07199999999999</v>
      </c>
      <c r="H196" s="27"/>
      <c r="I196" s="27">
        <f t="shared" si="56"/>
        <v>120.384</v>
      </c>
      <c r="J196" s="56">
        <v>12</v>
      </c>
    </row>
    <row r="197" spans="1:10" ht="11.25" x14ac:dyDescent="0.2">
      <c r="A197" s="66">
        <v>42001009</v>
      </c>
      <c r="B197" s="63" t="s">
        <v>328</v>
      </c>
      <c r="C197" s="68"/>
      <c r="D197" s="246">
        <f t="shared" si="54"/>
        <v>153.21899999999999</v>
      </c>
      <c r="E197" s="236">
        <v>139.29</v>
      </c>
      <c r="F197" s="27"/>
      <c r="G197" s="27">
        <f t="shared" si="55"/>
        <v>132.32549999999998</v>
      </c>
      <c r="H197" s="27"/>
      <c r="I197" s="27">
        <f t="shared" si="56"/>
        <v>125.36099999999999</v>
      </c>
      <c r="J197" s="56">
        <v>12</v>
      </c>
    </row>
    <row r="198" spans="1:10" ht="11.25" x14ac:dyDescent="0.2">
      <c r="A198" s="66">
        <v>42001008</v>
      </c>
      <c r="B198" s="63" t="s">
        <v>329</v>
      </c>
      <c r="C198" s="68"/>
      <c r="D198" s="246">
        <f t="shared" si="54"/>
        <v>130.9</v>
      </c>
      <c r="E198" s="236">
        <v>119</v>
      </c>
      <c r="F198" s="27"/>
      <c r="G198" s="27">
        <f t="shared" si="55"/>
        <v>113.05</v>
      </c>
      <c r="H198" s="27"/>
      <c r="I198" s="27">
        <f t="shared" si="56"/>
        <v>107.10000000000001</v>
      </c>
      <c r="J198" s="56">
        <v>12</v>
      </c>
    </row>
    <row r="199" spans="1:10" ht="11.25" x14ac:dyDescent="0.2">
      <c r="A199" s="66">
        <v>42001080</v>
      </c>
      <c r="B199" s="63" t="s">
        <v>330</v>
      </c>
      <c r="C199" s="68"/>
      <c r="D199" s="246">
        <f t="shared" si="54"/>
        <v>182.64400000000001</v>
      </c>
      <c r="E199" s="236">
        <v>166.04</v>
      </c>
      <c r="F199" s="27"/>
      <c r="G199" s="27">
        <f t="shared" si="55"/>
        <v>157.73799999999997</v>
      </c>
      <c r="H199" s="27"/>
      <c r="I199" s="27">
        <f t="shared" si="56"/>
        <v>149.43600000000001</v>
      </c>
      <c r="J199" s="56">
        <v>12</v>
      </c>
    </row>
    <row r="200" spans="1:10" ht="11.25" x14ac:dyDescent="0.2">
      <c r="A200" s="66">
        <v>42001017</v>
      </c>
      <c r="B200" s="63" t="s">
        <v>331</v>
      </c>
      <c r="C200" s="68"/>
      <c r="D200" s="246">
        <f t="shared" si="54"/>
        <v>140.03</v>
      </c>
      <c r="E200" s="236">
        <v>127.3</v>
      </c>
      <c r="F200" s="27"/>
      <c r="G200" s="27">
        <f t="shared" si="55"/>
        <v>120.93499999999999</v>
      </c>
      <c r="H200" s="27"/>
      <c r="I200" s="27">
        <f t="shared" si="56"/>
        <v>114.57</v>
      </c>
      <c r="J200" s="56">
        <v>12</v>
      </c>
    </row>
    <row r="201" spans="1:10" ht="11.25" x14ac:dyDescent="0.2">
      <c r="A201" s="66">
        <v>42001057</v>
      </c>
      <c r="B201" s="63" t="s">
        <v>332</v>
      </c>
      <c r="C201" s="68"/>
      <c r="D201" s="246">
        <f t="shared" si="54"/>
        <v>182.64400000000001</v>
      </c>
      <c r="E201" s="236">
        <v>166.04</v>
      </c>
      <c r="F201" s="27"/>
      <c r="G201" s="27">
        <f t="shared" si="55"/>
        <v>157.73799999999997</v>
      </c>
      <c r="H201" s="27"/>
      <c r="I201" s="27">
        <f t="shared" si="56"/>
        <v>149.43600000000001</v>
      </c>
      <c r="J201" s="56">
        <v>12</v>
      </c>
    </row>
    <row r="202" spans="1:10" ht="11.25" x14ac:dyDescent="0.2">
      <c r="A202" s="66">
        <v>42001035</v>
      </c>
      <c r="B202" s="63" t="s">
        <v>333</v>
      </c>
      <c r="C202" s="68"/>
      <c r="D202" s="246">
        <f t="shared" si="54"/>
        <v>362.25200000000001</v>
      </c>
      <c r="E202" s="236">
        <v>329.32</v>
      </c>
      <c r="F202" s="27"/>
      <c r="G202" s="27">
        <f t="shared" si="55"/>
        <v>312.85399999999998</v>
      </c>
      <c r="H202" s="27"/>
      <c r="I202" s="27">
        <f t="shared" si="56"/>
        <v>296.38799999999998</v>
      </c>
      <c r="J202" s="56">
        <v>12</v>
      </c>
    </row>
    <row r="203" spans="1:10" ht="19.5" x14ac:dyDescent="0.2">
      <c r="A203" s="66">
        <v>42001037</v>
      </c>
      <c r="B203" s="63" t="s">
        <v>334</v>
      </c>
      <c r="C203" s="68"/>
      <c r="D203" s="246">
        <f t="shared" si="54"/>
        <v>409.93700000000007</v>
      </c>
      <c r="E203" s="236">
        <v>372.67</v>
      </c>
      <c r="F203" s="27"/>
      <c r="G203" s="27">
        <f t="shared" si="55"/>
        <v>354.03649999999999</v>
      </c>
      <c r="H203" s="27"/>
      <c r="I203" s="27">
        <f t="shared" si="56"/>
        <v>335.40300000000002</v>
      </c>
      <c r="J203" s="56">
        <v>12</v>
      </c>
    </row>
    <row r="204" spans="1:10" ht="19.5" x14ac:dyDescent="0.2">
      <c r="A204" s="66">
        <v>42001137</v>
      </c>
      <c r="B204" s="63" t="s">
        <v>335</v>
      </c>
      <c r="C204" s="68"/>
      <c r="D204" s="246">
        <f t="shared" si="54"/>
        <v>469.81000000000006</v>
      </c>
      <c r="E204" s="238">
        <v>427.1</v>
      </c>
      <c r="F204" s="27"/>
      <c r="G204" s="27">
        <f t="shared" si="55"/>
        <v>405.745</v>
      </c>
      <c r="H204" s="27"/>
      <c r="I204" s="27">
        <f t="shared" si="56"/>
        <v>384.39000000000004</v>
      </c>
      <c r="J204" s="56">
        <v>12</v>
      </c>
    </row>
    <row r="205" spans="1:10" ht="11.25" x14ac:dyDescent="0.2">
      <c r="A205" s="66">
        <v>42001036</v>
      </c>
      <c r="B205" s="63" t="s">
        <v>336</v>
      </c>
      <c r="C205" s="68"/>
      <c r="D205" s="246">
        <f t="shared" si="54"/>
        <v>563.16700000000003</v>
      </c>
      <c r="E205" s="236">
        <v>511.97</v>
      </c>
      <c r="F205" s="27"/>
      <c r="G205" s="27">
        <f t="shared" si="55"/>
        <v>486.37150000000003</v>
      </c>
      <c r="H205" s="27"/>
      <c r="I205" s="27">
        <f t="shared" si="56"/>
        <v>460.77300000000002</v>
      </c>
      <c r="J205" s="56">
        <v>12</v>
      </c>
    </row>
    <row r="206" spans="1:10" ht="11.25" x14ac:dyDescent="0.2">
      <c r="A206" s="66">
        <v>42001027</v>
      </c>
      <c r="B206" s="63" t="s">
        <v>337</v>
      </c>
      <c r="C206" s="68"/>
      <c r="D206" s="246">
        <f t="shared" si="54"/>
        <v>135.98200000000003</v>
      </c>
      <c r="E206" s="236">
        <v>123.62</v>
      </c>
      <c r="F206" s="27"/>
      <c r="G206" s="27">
        <f t="shared" si="55"/>
        <v>117.43899999999999</v>
      </c>
      <c r="H206" s="27"/>
      <c r="I206" s="27">
        <f t="shared" si="56"/>
        <v>111.25800000000001</v>
      </c>
      <c r="J206" s="56">
        <v>12</v>
      </c>
    </row>
    <row r="207" spans="1:10" ht="11.25" x14ac:dyDescent="0.2">
      <c r="A207" s="66">
        <v>42001007</v>
      </c>
      <c r="B207" s="63" t="s">
        <v>338</v>
      </c>
      <c r="C207" s="68"/>
      <c r="D207" s="246">
        <f t="shared" si="54"/>
        <v>135.98200000000003</v>
      </c>
      <c r="E207" s="236">
        <v>123.62</v>
      </c>
      <c r="F207" s="27"/>
      <c r="G207" s="27">
        <f t="shared" si="55"/>
        <v>117.43899999999999</v>
      </c>
      <c r="H207" s="27"/>
      <c r="I207" s="27">
        <f t="shared" si="56"/>
        <v>111.25800000000001</v>
      </c>
      <c r="J207" s="56">
        <v>12</v>
      </c>
    </row>
    <row r="208" spans="1:10" ht="11.25" x14ac:dyDescent="0.2">
      <c r="A208" s="66">
        <v>42001014</v>
      </c>
      <c r="B208" s="63" t="s">
        <v>339</v>
      </c>
      <c r="C208" s="68"/>
      <c r="D208" s="246">
        <f t="shared" si="54"/>
        <v>119.735</v>
      </c>
      <c r="E208" s="236">
        <v>108.85</v>
      </c>
      <c r="F208" s="27"/>
      <c r="G208" s="27">
        <f t="shared" si="55"/>
        <v>103.40749999999998</v>
      </c>
      <c r="H208" s="27"/>
      <c r="I208" s="27">
        <f t="shared" si="56"/>
        <v>97.965000000000003</v>
      </c>
      <c r="J208" s="56">
        <v>12</v>
      </c>
    </row>
    <row r="209" spans="1:10" ht="11.25" x14ac:dyDescent="0.2">
      <c r="A209" s="66">
        <v>42001034</v>
      </c>
      <c r="B209" s="63" t="s">
        <v>340</v>
      </c>
      <c r="C209" s="68"/>
      <c r="D209" s="246">
        <f t="shared" si="54"/>
        <v>167.43100000000001</v>
      </c>
      <c r="E209" s="236">
        <v>152.21</v>
      </c>
      <c r="F209" s="27"/>
      <c r="G209" s="27">
        <f t="shared" si="55"/>
        <v>144.59950000000001</v>
      </c>
      <c r="H209" s="27"/>
      <c r="I209" s="27">
        <f t="shared" si="56"/>
        <v>136.989</v>
      </c>
      <c r="J209" s="56">
        <v>12</v>
      </c>
    </row>
    <row r="210" spans="1:10" ht="11.25" x14ac:dyDescent="0.2">
      <c r="A210" s="66">
        <v>42001093</v>
      </c>
      <c r="B210" s="63" t="s">
        <v>341</v>
      </c>
      <c r="C210" s="68"/>
      <c r="D210" s="246">
        <f t="shared" si="54"/>
        <v>749.85900000000015</v>
      </c>
      <c r="E210" s="236">
        <v>681.69</v>
      </c>
      <c r="F210" s="27"/>
      <c r="G210" s="27">
        <f t="shared" si="55"/>
        <v>647.60550000000001</v>
      </c>
      <c r="H210" s="27"/>
      <c r="I210" s="27">
        <f t="shared" si="56"/>
        <v>613.52100000000007</v>
      </c>
      <c r="J210" s="56">
        <v>12</v>
      </c>
    </row>
    <row r="211" spans="1:10" ht="11.25" x14ac:dyDescent="0.2">
      <c r="A211" s="66">
        <v>42001011</v>
      </c>
      <c r="B211" s="63" t="s">
        <v>342</v>
      </c>
      <c r="C211" s="68"/>
      <c r="D211" s="246">
        <f t="shared" si="54"/>
        <v>697.0920000000001</v>
      </c>
      <c r="E211" s="236">
        <v>633.72</v>
      </c>
      <c r="F211" s="27"/>
      <c r="G211" s="27">
        <f t="shared" si="55"/>
        <v>602.03399999999999</v>
      </c>
      <c r="H211" s="27"/>
      <c r="I211" s="27">
        <f t="shared" si="56"/>
        <v>570.34800000000007</v>
      </c>
      <c r="J211" s="56">
        <v>12</v>
      </c>
    </row>
    <row r="212" spans="1:10" x14ac:dyDescent="0.15">
      <c r="A212" s="50"/>
      <c r="B212" s="51" t="s">
        <v>22</v>
      </c>
      <c r="C212" s="52"/>
      <c r="D212" s="260" t="s">
        <v>1908</v>
      </c>
      <c r="E212" s="251" t="s">
        <v>1909</v>
      </c>
      <c r="F212" s="277"/>
      <c r="G212" s="277">
        <v>-0.05</v>
      </c>
      <c r="H212" s="277"/>
      <c r="I212" s="277">
        <v>-0.1</v>
      </c>
      <c r="J212" s="53"/>
    </row>
    <row r="213" spans="1:10" ht="11.25" x14ac:dyDescent="0.2">
      <c r="A213" s="66">
        <v>42010001</v>
      </c>
      <c r="B213" s="63" t="s">
        <v>343</v>
      </c>
      <c r="C213" s="69"/>
      <c r="D213" s="246">
        <f t="shared" ref="D213:D243" si="57">1.1*E213</f>
        <v>107.55800000000001</v>
      </c>
      <c r="E213" s="236">
        <v>97.78</v>
      </c>
      <c r="F213" s="27"/>
      <c r="G213" s="27">
        <f t="shared" ref="G213:G243" si="58">E213*0.95</f>
        <v>92.890999999999991</v>
      </c>
      <c r="H213" s="27"/>
      <c r="I213" s="27">
        <f t="shared" ref="I213:I243" si="59">E213*0.9</f>
        <v>88.00200000000001</v>
      </c>
      <c r="J213" s="56">
        <v>12</v>
      </c>
    </row>
    <row r="214" spans="1:10" ht="11.25" x14ac:dyDescent="0.2">
      <c r="A214" s="66">
        <v>42010005</v>
      </c>
      <c r="B214" s="63" t="s">
        <v>344</v>
      </c>
      <c r="C214" s="69"/>
      <c r="D214" s="246">
        <f t="shared" si="57"/>
        <v>131.92300000000003</v>
      </c>
      <c r="E214" s="236">
        <v>119.93</v>
      </c>
      <c r="F214" s="27"/>
      <c r="G214" s="27">
        <f t="shared" si="58"/>
        <v>113.9335</v>
      </c>
      <c r="H214" s="27"/>
      <c r="I214" s="27">
        <f t="shared" si="59"/>
        <v>107.93700000000001</v>
      </c>
      <c r="J214" s="56">
        <v>12</v>
      </c>
    </row>
    <row r="215" spans="1:10" ht="11.25" x14ac:dyDescent="0.2">
      <c r="A215" s="66">
        <v>42010025</v>
      </c>
      <c r="B215" s="63" t="s">
        <v>345</v>
      </c>
      <c r="C215" s="69"/>
      <c r="D215" s="246">
        <f t="shared" si="57"/>
        <v>156.26600000000002</v>
      </c>
      <c r="E215" s="236">
        <v>142.06</v>
      </c>
      <c r="F215" s="27"/>
      <c r="G215" s="27">
        <f t="shared" si="58"/>
        <v>134.95699999999999</v>
      </c>
      <c r="H215" s="27"/>
      <c r="I215" s="27">
        <f t="shared" si="59"/>
        <v>127.854</v>
      </c>
      <c r="J215" s="56">
        <v>12</v>
      </c>
    </row>
    <row r="216" spans="1:10" ht="11.25" x14ac:dyDescent="0.2">
      <c r="A216" s="66">
        <v>42010021</v>
      </c>
      <c r="B216" s="63" t="s">
        <v>346</v>
      </c>
      <c r="C216" s="69"/>
      <c r="D216" s="246">
        <f t="shared" si="57"/>
        <v>139.018</v>
      </c>
      <c r="E216" s="236">
        <v>126.38</v>
      </c>
      <c r="F216" s="27"/>
      <c r="G216" s="27">
        <f t="shared" si="58"/>
        <v>120.06099999999999</v>
      </c>
      <c r="H216" s="27"/>
      <c r="I216" s="27">
        <f t="shared" si="59"/>
        <v>113.742</v>
      </c>
      <c r="J216" s="56">
        <v>12</v>
      </c>
    </row>
    <row r="217" spans="1:10" ht="11.25" x14ac:dyDescent="0.2">
      <c r="A217" s="66">
        <v>42010003</v>
      </c>
      <c r="B217" s="63" t="s">
        <v>347</v>
      </c>
      <c r="C217" s="69"/>
      <c r="D217" s="246">
        <f t="shared" si="57"/>
        <v>130.9</v>
      </c>
      <c r="E217" s="236">
        <v>119</v>
      </c>
      <c r="F217" s="27"/>
      <c r="G217" s="27">
        <f t="shared" si="58"/>
        <v>113.05</v>
      </c>
      <c r="H217" s="27"/>
      <c r="I217" s="27">
        <f t="shared" si="59"/>
        <v>107.10000000000001</v>
      </c>
      <c r="J217" s="56">
        <v>12</v>
      </c>
    </row>
    <row r="218" spans="1:10" ht="11.25" x14ac:dyDescent="0.2">
      <c r="A218" s="66">
        <v>42010026</v>
      </c>
      <c r="B218" s="63" t="s">
        <v>348</v>
      </c>
      <c r="C218" s="69"/>
      <c r="D218" s="246">
        <f t="shared" si="57"/>
        <v>207.00900000000001</v>
      </c>
      <c r="E218" s="236">
        <v>188.19</v>
      </c>
      <c r="F218" s="27"/>
      <c r="G218" s="27">
        <f t="shared" si="58"/>
        <v>178.78049999999999</v>
      </c>
      <c r="H218" s="27"/>
      <c r="I218" s="27">
        <f t="shared" si="59"/>
        <v>169.37100000000001</v>
      </c>
      <c r="J218" s="56">
        <v>12</v>
      </c>
    </row>
    <row r="219" spans="1:10" ht="11.25" x14ac:dyDescent="0.2">
      <c r="A219" s="66">
        <v>42010023</v>
      </c>
      <c r="B219" s="63" t="s">
        <v>349</v>
      </c>
      <c r="C219" s="69"/>
      <c r="D219" s="246">
        <f t="shared" si="57"/>
        <v>170.47800000000001</v>
      </c>
      <c r="E219" s="236">
        <v>154.97999999999999</v>
      </c>
      <c r="F219" s="27"/>
      <c r="G219" s="27">
        <f t="shared" si="58"/>
        <v>147.23099999999999</v>
      </c>
      <c r="H219" s="27"/>
      <c r="I219" s="27">
        <f t="shared" si="59"/>
        <v>139.482</v>
      </c>
      <c r="J219" s="56">
        <v>12</v>
      </c>
    </row>
    <row r="220" spans="1:10" ht="11.25" x14ac:dyDescent="0.2">
      <c r="A220" s="66">
        <v>42010091</v>
      </c>
      <c r="B220" s="63" t="s">
        <v>350</v>
      </c>
      <c r="C220" s="69"/>
      <c r="D220" s="246">
        <f t="shared" si="57"/>
        <v>153.21899999999999</v>
      </c>
      <c r="E220" s="236">
        <v>139.29</v>
      </c>
      <c r="F220" s="27"/>
      <c r="G220" s="27">
        <f t="shared" si="58"/>
        <v>132.32549999999998</v>
      </c>
      <c r="H220" s="27"/>
      <c r="I220" s="27">
        <f t="shared" si="59"/>
        <v>125.36099999999999</v>
      </c>
      <c r="J220" s="56">
        <v>12</v>
      </c>
    </row>
    <row r="221" spans="1:10" ht="11.25" x14ac:dyDescent="0.2">
      <c r="A221" s="66">
        <v>42010707</v>
      </c>
      <c r="B221" s="63" t="s">
        <v>351</v>
      </c>
      <c r="C221" s="69"/>
      <c r="D221" s="246">
        <f t="shared" si="57"/>
        <v>72.050000000000011</v>
      </c>
      <c r="E221" s="236">
        <v>65.5</v>
      </c>
      <c r="F221" s="27"/>
      <c r="G221" s="27">
        <f t="shared" si="58"/>
        <v>62.224999999999994</v>
      </c>
      <c r="H221" s="27"/>
      <c r="I221" s="27">
        <f t="shared" si="59"/>
        <v>58.95</v>
      </c>
      <c r="J221" s="56">
        <v>20</v>
      </c>
    </row>
    <row r="222" spans="1:10" ht="11.25" x14ac:dyDescent="0.2">
      <c r="A222" s="66">
        <v>42010702</v>
      </c>
      <c r="B222" s="63" t="s">
        <v>352</v>
      </c>
      <c r="C222" s="69"/>
      <c r="D222" s="246">
        <f t="shared" si="57"/>
        <v>72.050000000000011</v>
      </c>
      <c r="E222" s="236">
        <v>65.5</v>
      </c>
      <c r="F222" s="27"/>
      <c r="G222" s="27">
        <f t="shared" si="58"/>
        <v>62.224999999999994</v>
      </c>
      <c r="H222" s="27"/>
      <c r="I222" s="27">
        <f t="shared" si="59"/>
        <v>58.95</v>
      </c>
      <c r="J222" s="56">
        <v>25</v>
      </c>
    </row>
    <row r="223" spans="1:10" ht="11.25" x14ac:dyDescent="0.2">
      <c r="A223" s="66">
        <v>42010708</v>
      </c>
      <c r="B223" s="63" t="s">
        <v>353</v>
      </c>
      <c r="C223" s="69"/>
      <c r="D223" s="246">
        <f t="shared" si="57"/>
        <v>101.47500000000001</v>
      </c>
      <c r="E223" s="236">
        <v>92.25</v>
      </c>
      <c r="F223" s="27"/>
      <c r="G223" s="27">
        <f t="shared" si="58"/>
        <v>87.637500000000003</v>
      </c>
      <c r="H223" s="27"/>
      <c r="I223" s="27">
        <f t="shared" si="59"/>
        <v>83.025000000000006</v>
      </c>
      <c r="J223" s="56">
        <v>20</v>
      </c>
    </row>
    <row r="224" spans="1:10" ht="11.25" x14ac:dyDescent="0.2">
      <c r="A224" s="66">
        <v>42010703</v>
      </c>
      <c r="B224" s="63" t="s">
        <v>354</v>
      </c>
      <c r="C224" s="69"/>
      <c r="D224" s="246">
        <f t="shared" si="57"/>
        <v>101.47500000000001</v>
      </c>
      <c r="E224" s="236">
        <v>92.25</v>
      </c>
      <c r="F224" s="27"/>
      <c r="G224" s="27">
        <f t="shared" si="58"/>
        <v>87.637500000000003</v>
      </c>
      <c r="H224" s="27"/>
      <c r="I224" s="27">
        <f t="shared" si="59"/>
        <v>83.025000000000006</v>
      </c>
      <c r="J224" s="56">
        <v>20</v>
      </c>
    </row>
    <row r="225" spans="1:10" ht="11.25" x14ac:dyDescent="0.2">
      <c r="A225" s="66">
        <v>42010704</v>
      </c>
      <c r="B225" s="63" t="s">
        <v>355</v>
      </c>
      <c r="C225" s="69"/>
      <c r="D225" s="246">
        <f t="shared" si="57"/>
        <v>144.08900000000003</v>
      </c>
      <c r="E225" s="236">
        <v>130.99</v>
      </c>
      <c r="F225" s="27"/>
      <c r="G225" s="27">
        <f t="shared" si="58"/>
        <v>124.4405</v>
      </c>
      <c r="H225" s="27"/>
      <c r="I225" s="27">
        <f t="shared" si="59"/>
        <v>117.89100000000001</v>
      </c>
      <c r="J225" s="56">
        <v>25</v>
      </c>
    </row>
    <row r="226" spans="1:10" ht="11.25" x14ac:dyDescent="0.2">
      <c r="A226" s="66">
        <v>42010705</v>
      </c>
      <c r="B226" s="63" t="s">
        <v>356</v>
      </c>
      <c r="C226" s="69"/>
      <c r="D226" s="246">
        <f t="shared" si="57"/>
        <v>190.762</v>
      </c>
      <c r="E226" s="236">
        <v>173.42</v>
      </c>
      <c r="F226" s="27"/>
      <c r="G226" s="27">
        <f t="shared" si="58"/>
        <v>164.74899999999997</v>
      </c>
      <c r="H226" s="27"/>
      <c r="I226" s="27">
        <f t="shared" si="59"/>
        <v>156.078</v>
      </c>
      <c r="J226" s="56">
        <v>5</v>
      </c>
    </row>
    <row r="227" spans="1:10" ht="11.25" x14ac:dyDescent="0.2">
      <c r="A227" s="66">
        <v>42010706</v>
      </c>
      <c r="B227" s="63" t="s">
        <v>357</v>
      </c>
      <c r="C227" s="69"/>
      <c r="D227" s="246">
        <f t="shared" si="57"/>
        <v>248.60000000000002</v>
      </c>
      <c r="E227" s="236">
        <v>226</v>
      </c>
      <c r="F227" s="27"/>
      <c r="G227" s="27">
        <f t="shared" si="58"/>
        <v>214.7</v>
      </c>
      <c r="H227" s="27"/>
      <c r="I227" s="27">
        <f t="shared" si="59"/>
        <v>203.4</v>
      </c>
      <c r="J227" s="56">
        <v>5</v>
      </c>
    </row>
    <row r="228" spans="1:10" ht="11.25" x14ac:dyDescent="0.2">
      <c r="A228" s="66">
        <v>42010002</v>
      </c>
      <c r="B228" s="63" t="s">
        <v>358</v>
      </c>
      <c r="C228" s="69"/>
      <c r="D228" s="246">
        <f t="shared" si="57"/>
        <v>109.593</v>
      </c>
      <c r="E228" s="236">
        <v>99.63</v>
      </c>
      <c r="F228" s="27"/>
      <c r="G228" s="27">
        <f t="shared" si="58"/>
        <v>94.648499999999984</v>
      </c>
      <c r="H228" s="27"/>
      <c r="I228" s="27">
        <f t="shared" si="59"/>
        <v>89.667000000000002</v>
      </c>
      <c r="J228" s="56">
        <v>12</v>
      </c>
    </row>
    <row r="229" spans="1:10" ht="11.25" x14ac:dyDescent="0.2">
      <c r="A229" s="66">
        <v>42010052</v>
      </c>
      <c r="B229" s="63" t="s">
        <v>359</v>
      </c>
      <c r="C229" s="69"/>
      <c r="D229" s="246">
        <f t="shared" si="57"/>
        <v>122.78200000000001</v>
      </c>
      <c r="E229" s="236">
        <v>111.62</v>
      </c>
      <c r="F229" s="27"/>
      <c r="G229" s="27">
        <f t="shared" si="58"/>
        <v>106.039</v>
      </c>
      <c r="H229" s="27"/>
      <c r="I229" s="27">
        <f t="shared" si="59"/>
        <v>100.45800000000001</v>
      </c>
      <c r="J229" s="56">
        <v>12</v>
      </c>
    </row>
    <row r="230" spans="1:10" ht="11.25" x14ac:dyDescent="0.2">
      <c r="A230" s="66">
        <v>42010058</v>
      </c>
      <c r="B230" s="63" t="s">
        <v>360</v>
      </c>
      <c r="C230" s="69"/>
      <c r="D230" s="246">
        <f t="shared" si="57"/>
        <v>147.136</v>
      </c>
      <c r="E230" s="236">
        <v>133.76</v>
      </c>
      <c r="F230" s="27"/>
      <c r="G230" s="27">
        <f t="shared" si="58"/>
        <v>127.07199999999999</v>
      </c>
      <c r="H230" s="27"/>
      <c r="I230" s="27">
        <f t="shared" si="59"/>
        <v>120.384</v>
      </c>
      <c r="J230" s="56">
        <v>12</v>
      </c>
    </row>
    <row r="231" spans="1:10" ht="11.25" x14ac:dyDescent="0.2">
      <c r="A231" s="66">
        <v>42010009</v>
      </c>
      <c r="B231" s="63" t="s">
        <v>361</v>
      </c>
      <c r="C231" s="69"/>
      <c r="D231" s="246">
        <f t="shared" si="57"/>
        <v>153.21899999999999</v>
      </c>
      <c r="E231" s="236">
        <v>139.29</v>
      </c>
      <c r="F231" s="27"/>
      <c r="G231" s="27">
        <f t="shared" si="58"/>
        <v>132.32549999999998</v>
      </c>
      <c r="H231" s="27"/>
      <c r="I231" s="27">
        <f t="shared" si="59"/>
        <v>125.36099999999999</v>
      </c>
      <c r="J231" s="56">
        <v>12</v>
      </c>
    </row>
    <row r="232" spans="1:10" ht="11.25" x14ac:dyDescent="0.2">
      <c r="A232" s="66">
        <v>42010008</v>
      </c>
      <c r="B232" s="63" t="s">
        <v>362</v>
      </c>
      <c r="C232" s="69"/>
      <c r="D232" s="246">
        <f t="shared" si="57"/>
        <v>130.9</v>
      </c>
      <c r="E232" s="236">
        <v>119</v>
      </c>
      <c r="F232" s="27"/>
      <c r="G232" s="27">
        <f t="shared" si="58"/>
        <v>113.05</v>
      </c>
      <c r="H232" s="27"/>
      <c r="I232" s="27">
        <f t="shared" si="59"/>
        <v>107.10000000000001</v>
      </c>
      <c r="J232" s="56">
        <v>12</v>
      </c>
    </row>
    <row r="233" spans="1:10" ht="11.25" x14ac:dyDescent="0.2">
      <c r="A233" s="66">
        <v>42010017</v>
      </c>
      <c r="B233" s="63" t="s">
        <v>363</v>
      </c>
      <c r="C233" s="69"/>
      <c r="D233" s="246">
        <f t="shared" si="57"/>
        <v>140.03</v>
      </c>
      <c r="E233" s="236">
        <v>127.3</v>
      </c>
      <c r="F233" s="27"/>
      <c r="G233" s="27">
        <f t="shared" si="58"/>
        <v>120.93499999999999</v>
      </c>
      <c r="H233" s="27"/>
      <c r="I233" s="27">
        <f t="shared" si="59"/>
        <v>114.57</v>
      </c>
      <c r="J233" s="56">
        <v>12</v>
      </c>
    </row>
    <row r="234" spans="1:10" ht="11.25" x14ac:dyDescent="0.2">
      <c r="A234" s="66">
        <v>42010057</v>
      </c>
      <c r="B234" s="63" t="s">
        <v>364</v>
      </c>
      <c r="C234" s="69"/>
      <c r="D234" s="246">
        <f t="shared" si="57"/>
        <v>182.64400000000001</v>
      </c>
      <c r="E234" s="236">
        <v>166.04</v>
      </c>
      <c r="F234" s="27"/>
      <c r="G234" s="27">
        <f t="shared" si="58"/>
        <v>157.73799999999997</v>
      </c>
      <c r="H234" s="27"/>
      <c r="I234" s="27">
        <f t="shared" si="59"/>
        <v>149.43600000000001</v>
      </c>
      <c r="J234" s="56">
        <v>12</v>
      </c>
    </row>
    <row r="235" spans="1:10" ht="11.25" x14ac:dyDescent="0.2">
      <c r="A235" s="66">
        <v>42010035</v>
      </c>
      <c r="B235" s="63" t="s">
        <v>365</v>
      </c>
      <c r="C235" s="69"/>
      <c r="D235" s="246">
        <f t="shared" si="57"/>
        <v>362.25200000000001</v>
      </c>
      <c r="E235" s="236">
        <v>329.32</v>
      </c>
      <c r="F235" s="27"/>
      <c r="G235" s="27">
        <f t="shared" si="58"/>
        <v>312.85399999999998</v>
      </c>
      <c r="H235" s="27"/>
      <c r="I235" s="27">
        <f t="shared" si="59"/>
        <v>296.38799999999998</v>
      </c>
      <c r="J235" s="56">
        <v>12</v>
      </c>
    </row>
    <row r="236" spans="1:10" ht="19.5" x14ac:dyDescent="0.2">
      <c r="A236" s="66">
        <v>42010037</v>
      </c>
      <c r="B236" s="63" t="s">
        <v>366</v>
      </c>
      <c r="C236" s="69"/>
      <c r="D236" s="246">
        <f t="shared" si="57"/>
        <v>409.93700000000007</v>
      </c>
      <c r="E236" s="236">
        <v>372.67</v>
      </c>
      <c r="F236" s="27"/>
      <c r="G236" s="27">
        <f t="shared" si="58"/>
        <v>354.03649999999999</v>
      </c>
      <c r="H236" s="27"/>
      <c r="I236" s="27">
        <f t="shared" si="59"/>
        <v>335.40300000000002</v>
      </c>
      <c r="J236" s="56">
        <v>12</v>
      </c>
    </row>
    <row r="237" spans="1:10" ht="11.25" x14ac:dyDescent="0.2">
      <c r="A237" s="66">
        <v>42010036</v>
      </c>
      <c r="B237" s="63" t="s">
        <v>367</v>
      </c>
      <c r="C237" s="69"/>
      <c r="D237" s="246">
        <f t="shared" si="57"/>
        <v>563.16700000000003</v>
      </c>
      <c r="E237" s="236">
        <v>511.97</v>
      </c>
      <c r="F237" s="27"/>
      <c r="G237" s="27">
        <f t="shared" si="58"/>
        <v>486.37150000000003</v>
      </c>
      <c r="H237" s="27"/>
      <c r="I237" s="27">
        <f t="shared" si="59"/>
        <v>460.77300000000002</v>
      </c>
      <c r="J237" s="56">
        <v>12</v>
      </c>
    </row>
    <row r="238" spans="1:10" ht="11.25" x14ac:dyDescent="0.2">
      <c r="A238" s="66">
        <v>42010027</v>
      </c>
      <c r="B238" s="63" t="s">
        <v>368</v>
      </c>
      <c r="C238" s="69"/>
      <c r="D238" s="246">
        <f t="shared" si="57"/>
        <v>135.98200000000003</v>
      </c>
      <c r="E238" s="236">
        <v>123.62</v>
      </c>
      <c r="F238" s="27"/>
      <c r="G238" s="27">
        <f t="shared" si="58"/>
        <v>117.43899999999999</v>
      </c>
      <c r="H238" s="27"/>
      <c r="I238" s="27">
        <f t="shared" si="59"/>
        <v>111.25800000000001</v>
      </c>
      <c r="J238" s="56">
        <v>12</v>
      </c>
    </row>
    <row r="239" spans="1:10" ht="11.25" x14ac:dyDescent="0.2">
      <c r="A239" s="66">
        <v>42010007</v>
      </c>
      <c r="B239" s="63" t="s">
        <v>369</v>
      </c>
      <c r="C239" s="69"/>
      <c r="D239" s="246">
        <f t="shared" si="57"/>
        <v>135.98200000000003</v>
      </c>
      <c r="E239" s="236">
        <v>123.62</v>
      </c>
      <c r="F239" s="27"/>
      <c r="G239" s="27">
        <f t="shared" si="58"/>
        <v>117.43899999999999</v>
      </c>
      <c r="H239" s="27"/>
      <c r="I239" s="27">
        <f t="shared" si="59"/>
        <v>111.25800000000001</v>
      </c>
      <c r="J239" s="56">
        <v>12</v>
      </c>
    </row>
    <row r="240" spans="1:10" ht="11.25" x14ac:dyDescent="0.2">
      <c r="A240" s="66">
        <v>42010014</v>
      </c>
      <c r="B240" s="63" t="s">
        <v>370</v>
      </c>
      <c r="C240" s="69"/>
      <c r="D240" s="246">
        <f t="shared" si="57"/>
        <v>119.735</v>
      </c>
      <c r="E240" s="236">
        <v>108.85</v>
      </c>
      <c r="F240" s="27"/>
      <c r="G240" s="27">
        <f t="shared" si="58"/>
        <v>103.40749999999998</v>
      </c>
      <c r="H240" s="27"/>
      <c r="I240" s="27">
        <f t="shared" si="59"/>
        <v>97.965000000000003</v>
      </c>
      <c r="J240" s="56">
        <v>12</v>
      </c>
    </row>
    <row r="241" spans="1:10" ht="11.25" x14ac:dyDescent="0.2">
      <c r="A241" s="66">
        <v>42010034</v>
      </c>
      <c r="B241" s="63" t="s">
        <v>371</v>
      </c>
      <c r="C241" s="69"/>
      <c r="D241" s="246">
        <f t="shared" si="57"/>
        <v>167.43100000000001</v>
      </c>
      <c r="E241" s="236">
        <v>152.21</v>
      </c>
      <c r="F241" s="27"/>
      <c r="G241" s="27">
        <f t="shared" si="58"/>
        <v>144.59950000000001</v>
      </c>
      <c r="H241" s="27"/>
      <c r="I241" s="27">
        <f t="shared" si="59"/>
        <v>136.989</v>
      </c>
      <c r="J241" s="56">
        <v>12</v>
      </c>
    </row>
    <row r="242" spans="1:10" ht="11.25" x14ac:dyDescent="0.2">
      <c r="A242" s="66">
        <v>42010093</v>
      </c>
      <c r="B242" s="63" t="s">
        <v>372</v>
      </c>
      <c r="C242" s="69"/>
      <c r="D242" s="246">
        <f t="shared" si="57"/>
        <v>749.85900000000015</v>
      </c>
      <c r="E242" s="236">
        <v>681.69</v>
      </c>
      <c r="F242" s="27"/>
      <c r="G242" s="27">
        <f t="shared" si="58"/>
        <v>647.60550000000001</v>
      </c>
      <c r="H242" s="27"/>
      <c r="I242" s="27">
        <f t="shared" si="59"/>
        <v>613.52100000000007</v>
      </c>
      <c r="J242" s="56">
        <v>12</v>
      </c>
    </row>
    <row r="243" spans="1:10" ht="11.25" x14ac:dyDescent="0.2">
      <c r="A243" s="66">
        <v>42010011</v>
      </c>
      <c r="B243" s="63" t="s">
        <v>373</v>
      </c>
      <c r="C243" s="70"/>
      <c r="D243" s="246">
        <f t="shared" si="57"/>
        <v>697.0920000000001</v>
      </c>
      <c r="E243" s="236">
        <v>633.72</v>
      </c>
      <c r="F243" s="27"/>
      <c r="G243" s="27">
        <f t="shared" si="58"/>
        <v>602.03399999999999</v>
      </c>
      <c r="H243" s="27"/>
      <c r="I243" s="27">
        <f t="shared" si="59"/>
        <v>570.34800000000007</v>
      </c>
      <c r="J243" s="71">
        <v>12</v>
      </c>
    </row>
    <row r="244" spans="1:10" x14ac:dyDescent="0.15">
      <c r="A244" s="50"/>
      <c r="B244" s="51" t="s">
        <v>23</v>
      </c>
      <c r="C244" s="52"/>
      <c r="D244" s="260" t="s">
        <v>1908</v>
      </c>
      <c r="E244" s="251" t="s">
        <v>1909</v>
      </c>
      <c r="F244" s="277"/>
      <c r="G244" s="277">
        <v>-0.05</v>
      </c>
      <c r="H244" s="277"/>
      <c r="I244" s="277">
        <v>-0.1</v>
      </c>
      <c r="J244" s="53"/>
    </row>
    <row r="245" spans="1:10" ht="11.25" x14ac:dyDescent="0.2">
      <c r="A245" s="66">
        <v>10271</v>
      </c>
      <c r="B245" s="63" t="s">
        <v>374</v>
      </c>
      <c r="C245" s="72"/>
      <c r="D245" s="246">
        <f t="shared" ref="D245:D280" si="60">1.1*E245</f>
        <v>6.0940000000000003</v>
      </c>
      <c r="E245" s="236">
        <v>5.54</v>
      </c>
      <c r="F245" s="27"/>
      <c r="G245" s="27">
        <f t="shared" ref="G245:G280" si="61">E245*0.95</f>
        <v>5.2629999999999999</v>
      </c>
      <c r="H245" s="27"/>
      <c r="I245" s="27">
        <f t="shared" ref="I245:I280" si="62">E245*0.9</f>
        <v>4.9859999999999998</v>
      </c>
      <c r="J245" s="56">
        <v>6</v>
      </c>
    </row>
    <row r="246" spans="1:10" ht="11.25" x14ac:dyDescent="0.2">
      <c r="A246" s="66">
        <v>10261</v>
      </c>
      <c r="B246" s="63" t="s">
        <v>375</v>
      </c>
      <c r="C246" s="72"/>
      <c r="D246" s="246">
        <f t="shared" si="60"/>
        <v>16.236000000000001</v>
      </c>
      <c r="E246" s="236">
        <v>14.76</v>
      </c>
      <c r="F246" s="27"/>
      <c r="G246" s="27">
        <f t="shared" si="61"/>
        <v>14.021999999999998</v>
      </c>
      <c r="H246" s="27"/>
      <c r="I246" s="27">
        <f t="shared" si="62"/>
        <v>13.284000000000001</v>
      </c>
      <c r="J246" s="56">
        <v>6</v>
      </c>
    </row>
    <row r="247" spans="1:10" ht="11.25" x14ac:dyDescent="0.2">
      <c r="A247" s="66">
        <v>10272</v>
      </c>
      <c r="B247" s="63" t="s">
        <v>376</v>
      </c>
      <c r="C247" s="72"/>
      <c r="D247" s="246">
        <f t="shared" si="60"/>
        <v>6.0940000000000003</v>
      </c>
      <c r="E247" s="236">
        <v>5.54</v>
      </c>
      <c r="F247" s="27"/>
      <c r="G247" s="27">
        <f t="shared" si="61"/>
        <v>5.2629999999999999</v>
      </c>
      <c r="H247" s="27"/>
      <c r="I247" s="27">
        <f t="shared" si="62"/>
        <v>4.9859999999999998</v>
      </c>
      <c r="J247" s="56">
        <v>6</v>
      </c>
    </row>
    <row r="248" spans="1:10" ht="11.25" x14ac:dyDescent="0.2">
      <c r="A248" s="66">
        <v>10371</v>
      </c>
      <c r="B248" s="63" t="s">
        <v>377</v>
      </c>
      <c r="C248" s="72"/>
      <c r="D248" s="246">
        <f t="shared" si="60"/>
        <v>3.0470000000000002</v>
      </c>
      <c r="E248" s="236">
        <v>2.77</v>
      </c>
      <c r="F248" s="27"/>
      <c r="G248" s="27">
        <f t="shared" si="61"/>
        <v>2.6315</v>
      </c>
      <c r="H248" s="27"/>
      <c r="I248" s="27">
        <f t="shared" si="62"/>
        <v>2.4929999999999999</v>
      </c>
      <c r="J248" s="56">
        <v>12</v>
      </c>
    </row>
    <row r="249" spans="1:10" ht="11.25" x14ac:dyDescent="0.2">
      <c r="A249" s="66">
        <v>10361</v>
      </c>
      <c r="B249" s="63" t="s">
        <v>378</v>
      </c>
      <c r="C249" s="72"/>
      <c r="D249" s="246">
        <f t="shared" si="60"/>
        <v>12.177000000000001</v>
      </c>
      <c r="E249" s="236">
        <v>11.07</v>
      </c>
      <c r="F249" s="27"/>
      <c r="G249" s="27">
        <f t="shared" si="61"/>
        <v>10.516500000000001</v>
      </c>
      <c r="H249" s="27"/>
      <c r="I249" s="27">
        <f t="shared" si="62"/>
        <v>9.963000000000001</v>
      </c>
      <c r="J249" s="56">
        <v>12</v>
      </c>
    </row>
    <row r="250" spans="1:10" ht="11.25" x14ac:dyDescent="0.2">
      <c r="A250" s="66">
        <v>10372</v>
      </c>
      <c r="B250" s="63" t="s">
        <v>379</v>
      </c>
      <c r="C250" s="72"/>
      <c r="D250" s="246">
        <f t="shared" si="60"/>
        <v>3.0470000000000002</v>
      </c>
      <c r="E250" s="236">
        <v>2.77</v>
      </c>
      <c r="F250" s="27"/>
      <c r="G250" s="27">
        <f t="shared" si="61"/>
        <v>2.6315</v>
      </c>
      <c r="H250" s="27"/>
      <c r="I250" s="27">
        <f t="shared" si="62"/>
        <v>2.4929999999999999</v>
      </c>
      <c r="J250" s="56">
        <v>12</v>
      </c>
    </row>
    <row r="251" spans="1:10" ht="11.25" x14ac:dyDescent="0.2">
      <c r="A251" s="66">
        <v>10362</v>
      </c>
      <c r="B251" s="63" t="s">
        <v>380</v>
      </c>
      <c r="C251" s="72"/>
      <c r="D251" s="246">
        <f t="shared" si="60"/>
        <v>12.177000000000001</v>
      </c>
      <c r="E251" s="236">
        <v>11.07</v>
      </c>
      <c r="F251" s="27"/>
      <c r="G251" s="27">
        <f t="shared" si="61"/>
        <v>10.516500000000001</v>
      </c>
      <c r="H251" s="27"/>
      <c r="I251" s="27">
        <f t="shared" si="62"/>
        <v>9.963000000000001</v>
      </c>
      <c r="J251" s="56">
        <v>12</v>
      </c>
    </row>
    <row r="252" spans="1:10" ht="11.25" x14ac:dyDescent="0.2">
      <c r="A252" s="66">
        <v>70001</v>
      </c>
      <c r="B252" s="63" t="s">
        <v>381</v>
      </c>
      <c r="C252" s="72"/>
      <c r="D252" s="246">
        <f t="shared" si="60"/>
        <v>101.47500000000001</v>
      </c>
      <c r="E252" s="236">
        <v>92.25</v>
      </c>
      <c r="F252" s="27"/>
      <c r="G252" s="27">
        <f t="shared" si="61"/>
        <v>87.637500000000003</v>
      </c>
      <c r="H252" s="27"/>
      <c r="I252" s="27">
        <f t="shared" si="62"/>
        <v>83.025000000000006</v>
      </c>
      <c r="J252" s="56">
        <v>12</v>
      </c>
    </row>
    <row r="253" spans="1:10" ht="11.25" x14ac:dyDescent="0.2">
      <c r="A253" s="66">
        <v>70005</v>
      </c>
      <c r="B253" s="63" t="s">
        <v>382</v>
      </c>
      <c r="C253" s="72"/>
      <c r="D253" s="246">
        <f t="shared" si="60"/>
        <v>124.806</v>
      </c>
      <c r="E253" s="236">
        <v>113.46</v>
      </c>
      <c r="F253" s="27"/>
      <c r="G253" s="27">
        <f t="shared" si="61"/>
        <v>107.78699999999999</v>
      </c>
      <c r="H253" s="27"/>
      <c r="I253" s="27">
        <f t="shared" si="62"/>
        <v>102.11399999999999</v>
      </c>
      <c r="J253" s="56">
        <v>12</v>
      </c>
    </row>
    <row r="254" spans="1:10" ht="11.25" x14ac:dyDescent="0.2">
      <c r="A254" s="66">
        <v>70021</v>
      </c>
      <c r="B254" s="63" t="s">
        <v>383</v>
      </c>
      <c r="C254" s="72"/>
      <c r="D254" s="246">
        <f t="shared" si="60"/>
        <v>131.92300000000003</v>
      </c>
      <c r="E254" s="236">
        <v>119.93</v>
      </c>
      <c r="F254" s="27"/>
      <c r="G254" s="27">
        <f t="shared" si="61"/>
        <v>113.9335</v>
      </c>
      <c r="H254" s="27"/>
      <c r="I254" s="27">
        <f t="shared" si="62"/>
        <v>107.93700000000001</v>
      </c>
      <c r="J254" s="56">
        <v>12</v>
      </c>
    </row>
    <row r="255" spans="1:10" ht="11.25" x14ac:dyDescent="0.2">
      <c r="A255" s="66">
        <v>70003</v>
      </c>
      <c r="B255" s="63" t="s">
        <v>384</v>
      </c>
      <c r="C255" s="72"/>
      <c r="D255" s="246">
        <f t="shared" si="60"/>
        <v>124.806</v>
      </c>
      <c r="E255" s="236">
        <v>113.46</v>
      </c>
      <c r="F255" s="27"/>
      <c r="G255" s="27">
        <f t="shared" si="61"/>
        <v>107.78699999999999</v>
      </c>
      <c r="H255" s="27"/>
      <c r="I255" s="27">
        <f t="shared" si="62"/>
        <v>102.11399999999999</v>
      </c>
      <c r="J255" s="56">
        <v>12</v>
      </c>
    </row>
    <row r="256" spans="1:10" ht="11.25" x14ac:dyDescent="0.2">
      <c r="A256" s="66">
        <v>70026</v>
      </c>
      <c r="B256" s="63" t="s">
        <v>385</v>
      </c>
      <c r="C256" s="72"/>
      <c r="D256" s="246">
        <f t="shared" si="60"/>
        <v>196.845</v>
      </c>
      <c r="E256" s="236">
        <v>178.95</v>
      </c>
      <c r="F256" s="27"/>
      <c r="G256" s="27">
        <f t="shared" si="61"/>
        <v>170.00249999999997</v>
      </c>
      <c r="H256" s="27"/>
      <c r="I256" s="27">
        <f t="shared" si="62"/>
        <v>161.05500000000001</v>
      </c>
      <c r="J256" s="56">
        <v>12</v>
      </c>
    </row>
    <row r="257" spans="1:10" ht="11.25" x14ac:dyDescent="0.2">
      <c r="A257" s="66">
        <v>70023</v>
      </c>
      <c r="B257" s="63" t="s">
        <v>386</v>
      </c>
      <c r="C257" s="72"/>
      <c r="D257" s="246">
        <f t="shared" si="60"/>
        <v>161.33699999999999</v>
      </c>
      <c r="E257" s="236">
        <v>146.66999999999999</v>
      </c>
      <c r="F257" s="27"/>
      <c r="G257" s="27">
        <f t="shared" si="61"/>
        <v>139.33649999999997</v>
      </c>
      <c r="H257" s="27"/>
      <c r="I257" s="27">
        <f t="shared" si="62"/>
        <v>132.00299999999999</v>
      </c>
      <c r="J257" s="56">
        <v>12</v>
      </c>
    </row>
    <row r="258" spans="1:10" ht="11.25" x14ac:dyDescent="0.2">
      <c r="A258" s="66">
        <v>70091</v>
      </c>
      <c r="B258" s="63" t="s">
        <v>387</v>
      </c>
      <c r="C258" s="72"/>
      <c r="D258" s="246">
        <f t="shared" si="60"/>
        <v>150.17200000000003</v>
      </c>
      <c r="E258" s="236">
        <v>136.52000000000001</v>
      </c>
      <c r="F258" s="27"/>
      <c r="G258" s="27">
        <f t="shared" si="61"/>
        <v>129.69400000000002</v>
      </c>
      <c r="H258" s="27"/>
      <c r="I258" s="27">
        <f t="shared" si="62"/>
        <v>122.86800000000001</v>
      </c>
      <c r="J258" s="56">
        <v>12</v>
      </c>
    </row>
    <row r="259" spans="1:10" ht="11.25" x14ac:dyDescent="0.2">
      <c r="A259" s="66">
        <v>71050</v>
      </c>
      <c r="B259" s="63" t="s">
        <v>388</v>
      </c>
      <c r="C259" s="72"/>
      <c r="D259" s="246">
        <f t="shared" si="60"/>
        <v>107.91</v>
      </c>
      <c r="E259" s="236">
        <v>98.1</v>
      </c>
      <c r="F259" s="27"/>
      <c r="G259" s="27">
        <f t="shared" si="61"/>
        <v>93.194999999999993</v>
      </c>
      <c r="H259" s="27"/>
      <c r="I259" s="27">
        <f t="shared" si="62"/>
        <v>88.289999999999992</v>
      </c>
      <c r="J259" s="56">
        <v>25</v>
      </c>
    </row>
    <row r="260" spans="1:10" ht="11.25" x14ac:dyDescent="0.2">
      <c r="A260" s="66">
        <v>71012</v>
      </c>
      <c r="B260" s="63" t="s">
        <v>389</v>
      </c>
      <c r="C260" s="72"/>
      <c r="D260" s="246">
        <f t="shared" si="60"/>
        <v>67.991000000000014</v>
      </c>
      <c r="E260" s="236">
        <v>61.81</v>
      </c>
      <c r="F260" s="27"/>
      <c r="G260" s="27">
        <f t="shared" si="61"/>
        <v>58.719499999999996</v>
      </c>
      <c r="H260" s="27"/>
      <c r="I260" s="27">
        <f t="shared" si="62"/>
        <v>55.629000000000005</v>
      </c>
      <c r="J260" s="56">
        <v>25</v>
      </c>
    </row>
    <row r="261" spans="1:10" ht="11.25" x14ac:dyDescent="0.2">
      <c r="A261" s="66">
        <v>71013</v>
      </c>
      <c r="B261" s="63" t="s">
        <v>390</v>
      </c>
      <c r="C261" s="72"/>
      <c r="D261" s="246">
        <f t="shared" si="60"/>
        <v>96.404000000000011</v>
      </c>
      <c r="E261" s="236">
        <v>87.64</v>
      </c>
      <c r="F261" s="27"/>
      <c r="G261" s="27">
        <f t="shared" si="61"/>
        <v>83.257999999999996</v>
      </c>
      <c r="H261" s="27"/>
      <c r="I261" s="27">
        <f t="shared" si="62"/>
        <v>78.876000000000005</v>
      </c>
      <c r="J261" s="56">
        <v>20</v>
      </c>
    </row>
    <row r="262" spans="1:10" ht="11.25" x14ac:dyDescent="0.2">
      <c r="A262" s="66">
        <v>71039</v>
      </c>
      <c r="B262" s="63" t="s">
        <v>391</v>
      </c>
      <c r="C262" s="72"/>
      <c r="D262" s="246">
        <f t="shared" si="60"/>
        <v>135.98200000000003</v>
      </c>
      <c r="E262" s="236">
        <v>123.62</v>
      </c>
      <c r="F262" s="27"/>
      <c r="G262" s="27">
        <f t="shared" si="61"/>
        <v>117.43899999999999</v>
      </c>
      <c r="H262" s="27"/>
      <c r="I262" s="27">
        <f t="shared" si="62"/>
        <v>111.25800000000001</v>
      </c>
      <c r="J262" s="56">
        <v>25</v>
      </c>
    </row>
    <row r="263" spans="1:10" ht="11.25" x14ac:dyDescent="0.2">
      <c r="A263" s="66">
        <v>71059</v>
      </c>
      <c r="B263" s="63" t="s">
        <v>392</v>
      </c>
      <c r="C263" s="72"/>
      <c r="D263" s="246">
        <f t="shared" si="60"/>
        <v>179.608</v>
      </c>
      <c r="E263" s="236">
        <v>163.28</v>
      </c>
      <c r="F263" s="27"/>
      <c r="G263" s="27">
        <f t="shared" si="61"/>
        <v>155.11599999999999</v>
      </c>
      <c r="H263" s="27"/>
      <c r="I263" s="27">
        <f t="shared" si="62"/>
        <v>146.952</v>
      </c>
      <c r="J263" s="56">
        <v>5</v>
      </c>
    </row>
    <row r="264" spans="1:10" ht="11.25" x14ac:dyDescent="0.2">
      <c r="A264" s="66">
        <v>71069</v>
      </c>
      <c r="B264" s="63" t="s">
        <v>393</v>
      </c>
      <c r="C264" s="72"/>
      <c r="D264" s="246">
        <f t="shared" si="60"/>
        <v>234.38800000000003</v>
      </c>
      <c r="E264" s="236">
        <v>213.08</v>
      </c>
      <c r="F264" s="27"/>
      <c r="G264" s="27">
        <f t="shared" si="61"/>
        <v>202.42600000000002</v>
      </c>
      <c r="H264" s="27"/>
      <c r="I264" s="27">
        <f t="shared" si="62"/>
        <v>191.77200000000002</v>
      </c>
      <c r="J264" s="56">
        <v>5</v>
      </c>
    </row>
    <row r="265" spans="1:10" ht="11.25" x14ac:dyDescent="0.2">
      <c r="A265" s="66">
        <v>70022</v>
      </c>
      <c r="B265" s="63" t="s">
        <v>394</v>
      </c>
      <c r="C265" s="72"/>
      <c r="D265" s="246">
        <f t="shared" si="60"/>
        <v>99.451000000000008</v>
      </c>
      <c r="E265" s="236">
        <v>90.41</v>
      </c>
      <c r="F265" s="27"/>
      <c r="G265" s="27">
        <f t="shared" si="61"/>
        <v>85.889499999999998</v>
      </c>
      <c r="H265" s="27"/>
      <c r="I265" s="27">
        <f t="shared" si="62"/>
        <v>81.369</v>
      </c>
      <c r="J265" s="56">
        <v>12</v>
      </c>
    </row>
    <row r="266" spans="1:10" ht="19.5" x14ac:dyDescent="0.2">
      <c r="A266" s="66">
        <v>71052</v>
      </c>
      <c r="B266" s="63" t="s">
        <v>395</v>
      </c>
      <c r="C266" s="72"/>
      <c r="D266" s="246">
        <f t="shared" si="60"/>
        <v>89.804000000000002</v>
      </c>
      <c r="E266" s="236">
        <v>81.64</v>
      </c>
      <c r="F266" s="27"/>
      <c r="G266" s="27">
        <f t="shared" si="61"/>
        <v>77.557999999999993</v>
      </c>
      <c r="H266" s="27"/>
      <c r="I266" s="27">
        <f t="shared" si="62"/>
        <v>73.475999999999999</v>
      </c>
      <c r="J266" s="56">
        <v>12</v>
      </c>
    </row>
    <row r="267" spans="1:10" ht="11.25" x14ac:dyDescent="0.2">
      <c r="A267" s="66">
        <v>71058</v>
      </c>
      <c r="B267" s="63" t="s">
        <v>396</v>
      </c>
      <c r="C267" s="72"/>
      <c r="D267" s="246">
        <f t="shared" si="60"/>
        <v>109.76900000000002</v>
      </c>
      <c r="E267" s="236">
        <v>99.79</v>
      </c>
      <c r="F267" s="27"/>
      <c r="G267" s="27">
        <f t="shared" si="61"/>
        <v>94.8005</v>
      </c>
      <c r="H267" s="27"/>
      <c r="I267" s="27">
        <f t="shared" si="62"/>
        <v>89.811000000000007</v>
      </c>
      <c r="J267" s="56">
        <v>12</v>
      </c>
    </row>
    <row r="268" spans="1:10" ht="11.25" x14ac:dyDescent="0.2">
      <c r="A268" s="66">
        <v>70028</v>
      </c>
      <c r="B268" s="63" t="s">
        <v>397</v>
      </c>
      <c r="C268" s="72"/>
      <c r="D268" s="246">
        <f t="shared" si="60"/>
        <v>121.759</v>
      </c>
      <c r="E268" s="236">
        <v>110.69</v>
      </c>
      <c r="F268" s="27"/>
      <c r="G268" s="27">
        <f t="shared" si="61"/>
        <v>105.15549999999999</v>
      </c>
      <c r="H268" s="27"/>
      <c r="I268" s="27">
        <f t="shared" si="62"/>
        <v>99.620999999999995</v>
      </c>
      <c r="J268" s="56">
        <v>12</v>
      </c>
    </row>
    <row r="269" spans="1:10" ht="11.25" x14ac:dyDescent="0.2">
      <c r="A269" s="66">
        <v>70029</v>
      </c>
      <c r="B269" s="63" t="s">
        <v>398</v>
      </c>
      <c r="C269" s="72"/>
      <c r="D269" s="246">
        <f t="shared" si="60"/>
        <v>140.03</v>
      </c>
      <c r="E269" s="236">
        <v>127.3</v>
      </c>
      <c r="F269" s="27"/>
      <c r="G269" s="27">
        <f t="shared" si="61"/>
        <v>120.93499999999999</v>
      </c>
      <c r="H269" s="27"/>
      <c r="I269" s="27">
        <f t="shared" si="62"/>
        <v>114.57</v>
      </c>
      <c r="J269" s="56">
        <v>12</v>
      </c>
    </row>
    <row r="270" spans="1:10" ht="11.25" x14ac:dyDescent="0.2">
      <c r="A270" s="66">
        <v>70017</v>
      </c>
      <c r="B270" s="63" t="s">
        <v>399</v>
      </c>
      <c r="C270" s="72"/>
      <c r="D270" s="246">
        <f t="shared" si="60"/>
        <v>131.92300000000003</v>
      </c>
      <c r="E270" s="236">
        <v>119.93</v>
      </c>
      <c r="F270" s="27"/>
      <c r="G270" s="27">
        <f t="shared" si="61"/>
        <v>113.9335</v>
      </c>
      <c r="H270" s="27"/>
      <c r="I270" s="27">
        <f t="shared" si="62"/>
        <v>107.93700000000001</v>
      </c>
      <c r="J270" s="56">
        <v>12</v>
      </c>
    </row>
    <row r="271" spans="1:10" ht="11.25" x14ac:dyDescent="0.2">
      <c r="A271" s="66">
        <v>70082</v>
      </c>
      <c r="B271" s="63" t="s">
        <v>400</v>
      </c>
      <c r="C271" s="72"/>
      <c r="D271" s="246">
        <f t="shared" si="60"/>
        <v>171.49</v>
      </c>
      <c r="E271" s="236">
        <v>155.9</v>
      </c>
      <c r="F271" s="27"/>
      <c r="G271" s="27">
        <f t="shared" si="61"/>
        <v>148.10499999999999</v>
      </c>
      <c r="H271" s="27"/>
      <c r="I271" s="27">
        <f t="shared" si="62"/>
        <v>140.31</v>
      </c>
      <c r="J271" s="56">
        <v>12</v>
      </c>
    </row>
    <row r="272" spans="1:10" ht="11.25" x14ac:dyDescent="0.2">
      <c r="A272" s="66">
        <v>70035</v>
      </c>
      <c r="B272" s="63" t="s">
        <v>401</v>
      </c>
      <c r="C272" s="72"/>
      <c r="D272" s="246">
        <f t="shared" si="60"/>
        <v>350.07500000000005</v>
      </c>
      <c r="E272" s="236">
        <v>318.25</v>
      </c>
      <c r="F272" s="27"/>
      <c r="G272" s="27">
        <f t="shared" si="61"/>
        <v>302.33749999999998</v>
      </c>
      <c r="H272" s="27"/>
      <c r="I272" s="27">
        <f t="shared" si="62"/>
        <v>286.42500000000001</v>
      </c>
      <c r="J272" s="56">
        <v>12</v>
      </c>
    </row>
    <row r="273" spans="1:10" ht="19.5" x14ac:dyDescent="0.2">
      <c r="A273" s="66">
        <v>70037</v>
      </c>
      <c r="B273" s="63" t="s">
        <v>402</v>
      </c>
      <c r="C273" s="72"/>
      <c r="D273" s="246">
        <f t="shared" si="60"/>
        <v>374.41800000000001</v>
      </c>
      <c r="E273" s="236">
        <v>340.38</v>
      </c>
      <c r="F273" s="27"/>
      <c r="G273" s="27">
        <f t="shared" si="61"/>
        <v>323.36099999999999</v>
      </c>
      <c r="H273" s="27"/>
      <c r="I273" s="27">
        <f t="shared" si="62"/>
        <v>306.34199999999998</v>
      </c>
      <c r="J273" s="56">
        <v>12</v>
      </c>
    </row>
    <row r="274" spans="1:10" ht="19.5" x14ac:dyDescent="0.2">
      <c r="A274" s="66">
        <v>71037</v>
      </c>
      <c r="B274" s="63" t="s">
        <v>403</v>
      </c>
      <c r="C274" s="72"/>
      <c r="D274" s="246">
        <f t="shared" si="60"/>
        <v>321.48599999999999</v>
      </c>
      <c r="E274" s="237">
        <v>292.26</v>
      </c>
      <c r="F274" s="27"/>
      <c r="G274" s="27">
        <f t="shared" si="61"/>
        <v>277.64699999999999</v>
      </c>
      <c r="H274" s="27"/>
      <c r="I274" s="27">
        <f t="shared" si="62"/>
        <v>263.03399999999999</v>
      </c>
      <c r="J274" s="56">
        <v>12</v>
      </c>
    </row>
    <row r="275" spans="1:10" ht="11.25" x14ac:dyDescent="0.2">
      <c r="A275" s="66">
        <v>71036</v>
      </c>
      <c r="B275" s="63" t="s">
        <v>404</v>
      </c>
      <c r="C275" s="72"/>
      <c r="D275" s="246">
        <f t="shared" si="60"/>
        <v>476.41000000000008</v>
      </c>
      <c r="E275" s="237">
        <v>433.1</v>
      </c>
      <c r="F275" s="27"/>
      <c r="G275" s="27">
        <f t="shared" si="61"/>
        <v>411.44499999999999</v>
      </c>
      <c r="H275" s="27"/>
      <c r="I275" s="27">
        <f t="shared" si="62"/>
        <v>389.79</v>
      </c>
      <c r="J275" s="56">
        <v>12</v>
      </c>
    </row>
    <row r="276" spans="1:10" ht="11.25" x14ac:dyDescent="0.2">
      <c r="A276" s="66">
        <v>70007</v>
      </c>
      <c r="B276" s="63" t="s">
        <v>405</v>
      </c>
      <c r="C276" s="72"/>
      <c r="D276" s="246">
        <f t="shared" si="60"/>
        <v>128.876</v>
      </c>
      <c r="E276" s="236">
        <v>117.16</v>
      </c>
      <c r="F276" s="27"/>
      <c r="G276" s="27">
        <f t="shared" si="61"/>
        <v>111.30199999999999</v>
      </c>
      <c r="H276" s="27"/>
      <c r="I276" s="27">
        <f t="shared" si="62"/>
        <v>105.444</v>
      </c>
      <c r="J276" s="56">
        <v>12</v>
      </c>
    </row>
    <row r="277" spans="1:10" ht="11.25" x14ac:dyDescent="0.2">
      <c r="A277" s="66">
        <v>71014</v>
      </c>
      <c r="B277" s="63" t="s">
        <v>406</v>
      </c>
      <c r="C277" s="72"/>
      <c r="D277" s="246">
        <f t="shared" si="60"/>
        <v>82.621000000000009</v>
      </c>
      <c r="E277" s="237">
        <v>75.11</v>
      </c>
      <c r="F277" s="27"/>
      <c r="G277" s="27">
        <f t="shared" si="61"/>
        <v>71.354500000000002</v>
      </c>
      <c r="H277" s="27"/>
      <c r="I277" s="27">
        <f t="shared" si="62"/>
        <v>67.599000000000004</v>
      </c>
      <c r="J277" s="56">
        <v>12</v>
      </c>
    </row>
    <row r="278" spans="1:10" ht="11.25" x14ac:dyDescent="0.2">
      <c r="A278" s="66">
        <v>71034</v>
      </c>
      <c r="B278" s="63" t="s">
        <v>407</v>
      </c>
      <c r="C278" s="72"/>
      <c r="D278" s="246">
        <f t="shared" si="60"/>
        <v>104.73099999999999</v>
      </c>
      <c r="E278" s="237">
        <v>95.21</v>
      </c>
      <c r="F278" s="27"/>
      <c r="G278" s="27">
        <f t="shared" si="61"/>
        <v>90.449499999999986</v>
      </c>
      <c r="H278" s="27"/>
      <c r="I278" s="27">
        <f t="shared" si="62"/>
        <v>85.688999999999993</v>
      </c>
      <c r="J278" s="56">
        <v>12</v>
      </c>
    </row>
    <row r="279" spans="1:10" ht="11.25" x14ac:dyDescent="0.2">
      <c r="A279" s="66">
        <v>70093</v>
      </c>
      <c r="B279" s="63" t="s">
        <v>408</v>
      </c>
      <c r="C279" s="72"/>
      <c r="D279" s="246">
        <f t="shared" si="60"/>
        <v>709.28</v>
      </c>
      <c r="E279" s="236">
        <v>644.79999999999995</v>
      </c>
      <c r="F279" s="27"/>
      <c r="G279" s="27">
        <f t="shared" si="61"/>
        <v>612.55999999999995</v>
      </c>
      <c r="H279" s="27"/>
      <c r="I279" s="27">
        <f t="shared" si="62"/>
        <v>580.31999999999994</v>
      </c>
      <c r="J279" s="56">
        <v>10</v>
      </c>
    </row>
    <row r="280" spans="1:10" ht="11.25" x14ac:dyDescent="0.2">
      <c r="A280" s="66">
        <v>70011</v>
      </c>
      <c r="B280" s="63" t="s">
        <v>409</v>
      </c>
      <c r="C280" s="72"/>
      <c r="D280" s="246">
        <f t="shared" si="60"/>
        <v>657.52500000000009</v>
      </c>
      <c r="E280" s="236">
        <v>597.75</v>
      </c>
      <c r="F280" s="27"/>
      <c r="G280" s="27">
        <f t="shared" si="61"/>
        <v>567.86249999999995</v>
      </c>
      <c r="H280" s="27"/>
      <c r="I280" s="27">
        <f t="shared" si="62"/>
        <v>537.97500000000002</v>
      </c>
      <c r="J280" s="56">
        <v>10</v>
      </c>
    </row>
    <row r="281" spans="1:10" x14ac:dyDescent="0.15">
      <c r="A281" s="50"/>
      <c r="B281" s="51" t="s">
        <v>24</v>
      </c>
      <c r="C281" s="52"/>
      <c r="D281" s="260" t="s">
        <v>1908</v>
      </c>
      <c r="E281" s="251" t="s">
        <v>1909</v>
      </c>
      <c r="F281" s="277"/>
      <c r="G281" s="277">
        <v>-0.05</v>
      </c>
      <c r="H281" s="277"/>
      <c r="I281" s="277">
        <v>-0.1</v>
      </c>
      <c r="J281" s="53"/>
    </row>
    <row r="282" spans="1:10" ht="11.25" x14ac:dyDescent="0.2">
      <c r="A282" s="66">
        <v>10278</v>
      </c>
      <c r="B282" s="63" t="s">
        <v>410</v>
      </c>
      <c r="C282" s="72"/>
      <c r="D282" s="246">
        <f t="shared" ref="D282:D312" si="63">1.1*E282</f>
        <v>6.0940000000000003</v>
      </c>
      <c r="E282" s="236">
        <v>5.54</v>
      </c>
      <c r="F282" s="27"/>
      <c r="G282" s="27">
        <f t="shared" ref="G282:G312" si="64">E282*0.95</f>
        <v>5.2629999999999999</v>
      </c>
      <c r="H282" s="27"/>
      <c r="I282" s="27">
        <f t="shared" ref="I282:I312" si="65">E282*0.9</f>
        <v>4.9859999999999998</v>
      </c>
      <c r="J282" s="56">
        <v>6</v>
      </c>
    </row>
    <row r="283" spans="1:10" ht="11.25" x14ac:dyDescent="0.2">
      <c r="A283" s="66">
        <v>10378</v>
      </c>
      <c r="B283" s="63" t="s">
        <v>411</v>
      </c>
      <c r="C283" s="72"/>
      <c r="D283" s="246">
        <f t="shared" si="63"/>
        <v>3.0470000000000002</v>
      </c>
      <c r="E283" s="236">
        <v>2.77</v>
      </c>
      <c r="F283" s="27"/>
      <c r="G283" s="27">
        <f t="shared" si="64"/>
        <v>2.6315</v>
      </c>
      <c r="H283" s="27"/>
      <c r="I283" s="27">
        <f t="shared" si="65"/>
        <v>2.4929999999999999</v>
      </c>
      <c r="J283" s="56">
        <v>12</v>
      </c>
    </row>
    <row r="284" spans="1:10" ht="11.25" x14ac:dyDescent="0.2">
      <c r="A284" s="66">
        <v>70201</v>
      </c>
      <c r="B284" s="63" t="s">
        <v>412</v>
      </c>
      <c r="C284" s="72"/>
      <c r="D284" s="246">
        <f t="shared" si="63"/>
        <v>101.47500000000001</v>
      </c>
      <c r="E284" s="236">
        <v>92.25</v>
      </c>
      <c r="F284" s="27"/>
      <c r="G284" s="27">
        <f t="shared" si="64"/>
        <v>87.637500000000003</v>
      </c>
      <c r="H284" s="27"/>
      <c r="I284" s="27">
        <f t="shared" si="65"/>
        <v>83.025000000000006</v>
      </c>
      <c r="J284" s="56">
        <v>12</v>
      </c>
    </row>
    <row r="285" spans="1:10" ht="11.25" x14ac:dyDescent="0.2">
      <c r="A285" s="66">
        <v>70205</v>
      </c>
      <c r="B285" s="63" t="s">
        <v>413</v>
      </c>
      <c r="C285" s="72"/>
      <c r="D285" s="246">
        <f t="shared" si="63"/>
        <v>124.806</v>
      </c>
      <c r="E285" s="236">
        <v>113.46</v>
      </c>
      <c r="F285" s="27"/>
      <c r="G285" s="27">
        <f t="shared" si="64"/>
        <v>107.78699999999999</v>
      </c>
      <c r="H285" s="27"/>
      <c r="I285" s="27">
        <f t="shared" si="65"/>
        <v>102.11399999999999</v>
      </c>
      <c r="J285" s="56">
        <v>12</v>
      </c>
    </row>
    <row r="286" spans="1:10" ht="11.25" x14ac:dyDescent="0.2">
      <c r="A286" s="66">
        <v>70221</v>
      </c>
      <c r="B286" s="63" t="s">
        <v>414</v>
      </c>
      <c r="C286" s="72"/>
      <c r="D286" s="246">
        <f t="shared" si="63"/>
        <v>131.92300000000003</v>
      </c>
      <c r="E286" s="236">
        <v>119.93</v>
      </c>
      <c r="F286" s="27"/>
      <c r="G286" s="27">
        <f t="shared" si="64"/>
        <v>113.9335</v>
      </c>
      <c r="H286" s="27"/>
      <c r="I286" s="27">
        <f t="shared" si="65"/>
        <v>107.93700000000001</v>
      </c>
      <c r="J286" s="56">
        <v>12</v>
      </c>
    </row>
    <row r="287" spans="1:10" ht="11.25" x14ac:dyDescent="0.2">
      <c r="A287" s="66">
        <v>70203</v>
      </c>
      <c r="B287" s="63" t="s">
        <v>415</v>
      </c>
      <c r="C287" s="72"/>
      <c r="D287" s="246">
        <f t="shared" si="63"/>
        <v>124.806</v>
      </c>
      <c r="E287" s="236">
        <v>113.46</v>
      </c>
      <c r="F287" s="27"/>
      <c r="G287" s="27">
        <f t="shared" si="64"/>
        <v>107.78699999999999</v>
      </c>
      <c r="H287" s="27"/>
      <c r="I287" s="27">
        <f t="shared" si="65"/>
        <v>102.11399999999999</v>
      </c>
      <c r="J287" s="56">
        <v>12</v>
      </c>
    </row>
    <row r="288" spans="1:10" ht="11.25" x14ac:dyDescent="0.2">
      <c r="A288" s="66">
        <v>70226</v>
      </c>
      <c r="B288" s="63" t="s">
        <v>416</v>
      </c>
      <c r="C288" s="72"/>
      <c r="D288" s="246">
        <f t="shared" si="63"/>
        <v>196.845</v>
      </c>
      <c r="E288" s="236">
        <v>178.95</v>
      </c>
      <c r="F288" s="27"/>
      <c r="G288" s="27">
        <f t="shared" si="64"/>
        <v>170.00249999999997</v>
      </c>
      <c r="H288" s="27"/>
      <c r="I288" s="27">
        <f t="shared" si="65"/>
        <v>161.05500000000001</v>
      </c>
      <c r="J288" s="56">
        <v>12</v>
      </c>
    </row>
    <row r="289" spans="1:10" ht="11.25" x14ac:dyDescent="0.2">
      <c r="A289" s="66">
        <v>70223</v>
      </c>
      <c r="B289" s="63" t="s">
        <v>417</v>
      </c>
      <c r="C289" s="72"/>
      <c r="D289" s="246">
        <f t="shared" si="63"/>
        <v>161.33699999999999</v>
      </c>
      <c r="E289" s="236">
        <v>146.66999999999999</v>
      </c>
      <c r="F289" s="27"/>
      <c r="G289" s="27">
        <f t="shared" si="64"/>
        <v>139.33649999999997</v>
      </c>
      <c r="H289" s="27"/>
      <c r="I289" s="27">
        <f t="shared" si="65"/>
        <v>132.00299999999999</v>
      </c>
      <c r="J289" s="56">
        <v>12</v>
      </c>
    </row>
    <row r="290" spans="1:10" ht="11.25" x14ac:dyDescent="0.2">
      <c r="A290" s="66">
        <v>70291</v>
      </c>
      <c r="B290" s="63" t="s">
        <v>418</v>
      </c>
      <c r="C290" s="72"/>
      <c r="D290" s="246">
        <f t="shared" si="63"/>
        <v>150.17200000000003</v>
      </c>
      <c r="E290" s="236">
        <v>136.52000000000001</v>
      </c>
      <c r="F290" s="27"/>
      <c r="G290" s="27">
        <f t="shared" si="64"/>
        <v>129.69400000000002</v>
      </c>
      <c r="H290" s="27"/>
      <c r="I290" s="27">
        <f t="shared" si="65"/>
        <v>122.86800000000001</v>
      </c>
      <c r="J290" s="56">
        <v>12</v>
      </c>
    </row>
    <row r="291" spans="1:10" ht="11.25" x14ac:dyDescent="0.2">
      <c r="A291" s="66">
        <v>71250</v>
      </c>
      <c r="B291" s="63" t="s">
        <v>419</v>
      </c>
      <c r="C291" s="72"/>
      <c r="D291" s="246">
        <f t="shared" si="63"/>
        <v>107.91</v>
      </c>
      <c r="E291" s="237">
        <v>98.1</v>
      </c>
      <c r="F291" s="27"/>
      <c r="G291" s="27">
        <f t="shared" si="64"/>
        <v>93.194999999999993</v>
      </c>
      <c r="H291" s="27"/>
      <c r="I291" s="27">
        <f t="shared" si="65"/>
        <v>88.289999999999992</v>
      </c>
      <c r="J291" s="56">
        <v>12</v>
      </c>
    </row>
    <row r="292" spans="1:10" ht="11.25" x14ac:dyDescent="0.2">
      <c r="A292" s="66">
        <v>71212</v>
      </c>
      <c r="B292" s="63" t="s">
        <v>420</v>
      </c>
      <c r="C292" s="72"/>
      <c r="D292" s="246">
        <f t="shared" si="63"/>
        <v>67.991000000000014</v>
      </c>
      <c r="E292" s="236">
        <v>61.81</v>
      </c>
      <c r="F292" s="27"/>
      <c r="G292" s="27">
        <f t="shared" si="64"/>
        <v>58.719499999999996</v>
      </c>
      <c r="H292" s="27"/>
      <c r="I292" s="27">
        <f t="shared" si="65"/>
        <v>55.629000000000005</v>
      </c>
      <c r="J292" s="56">
        <v>25</v>
      </c>
    </row>
    <row r="293" spans="1:10" ht="11.25" x14ac:dyDescent="0.2">
      <c r="A293" s="66">
        <v>71213</v>
      </c>
      <c r="B293" s="63" t="s">
        <v>421</v>
      </c>
      <c r="C293" s="72"/>
      <c r="D293" s="246">
        <f t="shared" si="63"/>
        <v>96.404000000000011</v>
      </c>
      <c r="E293" s="236">
        <v>87.64</v>
      </c>
      <c r="F293" s="27"/>
      <c r="G293" s="27">
        <f t="shared" si="64"/>
        <v>83.257999999999996</v>
      </c>
      <c r="H293" s="27"/>
      <c r="I293" s="27">
        <f t="shared" si="65"/>
        <v>78.876000000000005</v>
      </c>
      <c r="J293" s="56">
        <v>20</v>
      </c>
    </row>
    <row r="294" spans="1:10" ht="11.25" x14ac:dyDescent="0.2">
      <c r="A294" s="66">
        <v>71239</v>
      </c>
      <c r="B294" s="63" t="s">
        <v>422</v>
      </c>
      <c r="C294" s="72"/>
      <c r="D294" s="246">
        <f t="shared" si="63"/>
        <v>135.98200000000003</v>
      </c>
      <c r="E294" s="236">
        <v>123.62</v>
      </c>
      <c r="F294" s="27"/>
      <c r="G294" s="27">
        <f t="shared" si="64"/>
        <v>117.43899999999999</v>
      </c>
      <c r="H294" s="27"/>
      <c r="I294" s="27">
        <f t="shared" si="65"/>
        <v>111.25800000000001</v>
      </c>
      <c r="J294" s="56">
        <v>25</v>
      </c>
    </row>
    <row r="295" spans="1:10" ht="11.25" x14ac:dyDescent="0.2">
      <c r="A295" s="66">
        <v>71259</v>
      </c>
      <c r="B295" s="63" t="s">
        <v>423</v>
      </c>
      <c r="C295" s="72"/>
      <c r="D295" s="246">
        <f t="shared" si="63"/>
        <v>179.608</v>
      </c>
      <c r="E295" s="236">
        <v>163.28</v>
      </c>
      <c r="F295" s="27"/>
      <c r="G295" s="27">
        <f t="shared" si="64"/>
        <v>155.11599999999999</v>
      </c>
      <c r="H295" s="27"/>
      <c r="I295" s="27">
        <f t="shared" si="65"/>
        <v>146.952</v>
      </c>
      <c r="J295" s="56">
        <v>5</v>
      </c>
    </row>
    <row r="296" spans="1:10" ht="11.25" x14ac:dyDescent="0.2">
      <c r="A296" s="66">
        <v>71269</v>
      </c>
      <c r="B296" s="63" t="s">
        <v>424</v>
      </c>
      <c r="C296" s="72"/>
      <c r="D296" s="246">
        <f t="shared" si="63"/>
        <v>234.38800000000003</v>
      </c>
      <c r="E296" s="236">
        <v>213.08</v>
      </c>
      <c r="F296" s="27"/>
      <c r="G296" s="27">
        <f t="shared" si="64"/>
        <v>202.42600000000002</v>
      </c>
      <c r="H296" s="27"/>
      <c r="I296" s="27">
        <f t="shared" si="65"/>
        <v>191.77200000000002</v>
      </c>
      <c r="J296" s="56">
        <v>5</v>
      </c>
    </row>
    <row r="297" spans="1:10" ht="11.25" x14ac:dyDescent="0.2">
      <c r="A297" s="66">
        <v>70222</v>
      </c>
      <c r="B297" s="63" t="s">
        <v>425</v>
      </c>
      <c r="C297" s="72"/>
      <c r="D297" s="246">
        <f t="shared" si="63"/>
        <v>99.451000000000008</v>
      </c>
      <c r="E297" s="236">
        <v>90.41</v>
      </c>
      <c r="F297" s="27"/>
      <c r="G297" s="27">
        <f t="shared" si="64"/>
        <v>85.889499999999998</v>
      </c>
      <c r="H297" s="27"/>
      <c r="I297" s="27">
        <f t="shared" si="65"/>
        <v>81.369</v>
      </c>
      <c r="J297" s="56">
        <v>12</v>
      </c>
    </row>
    <row r="298" spans="1:10" ht="11.25" x14ac:dyDescent="0.2">
      <c r="A298" s="66">
        <v>70228</v>
      </c>
      <c r="B298" s="63" t="s">
        <v>426</v>
      </c>
      <c r="C298" s="72"/>
      <c r="D298" s="246">
        <f t="shared" si="63"/>
        <v>121.759</v>
      </c>
      <c r="E298" s="236">
        <v>110.69</v>
      </c>
      <c r="F298" s="27"/>
      <c r="G298" s="27">
        <f t="shared" si="64"/>
        <v>105.15549999999999</v>
      </c>
      <c r="H298" s="27"/>
      <c r="I298" s="27">
        <f t="shared" si="65"/>
        <v>99.620999999999995</v>
      </c>
      <c r="J298" s="56">
        <v>12</v>
      </c>
    </row>
    <row r="299" spans="1:10" ht="11.25" x14ac:dyDescent="0.2">
      <c r="A299" s="66">
        <v>70229</v>
      </c>
      <c r="B299" s="63" t="s">
        <v>427</v>
      </c>
      <c r="C299" s="72"/>
      <c r="D299" s="246">
        <f t="shared" si="63"/>
        <v>140.03</v>
      </c>
      <c r="E299" s="236">
        <v>127.3</v>
      </c>
      <c r="F299" s="27"/>
      <c r="G299" s="27">
        <f t="shared" si="64"/>
        <v>120.93499999999999</v>
      </c>
      <c r="H299" s="27"/>
      <c r="I299" s="27">
        <f t="shared" si="65"/>
        <v>114.57</v>
      </c>
      <c r="J299" s="56">
        <v>12</v>
      </c>
    </row>
    <row r="300" spans="1:10" ht="11.25" x14ac:dyDescent="0.2">
      <c r="A300" s="66">
        <v>70217</v>
      </c>
      <c r="B300" s="63" t="s">
        <v>428</v>
      </c>
      <c r="C300" s="72"/>
      <c r="D300" s="246">
        <f t="shared" si="63"/>
        <v>131.92300000000003</v>
      </c>
      <c r="E300" s="236">
        <v>119.93</v>
      </c>
      <c r="F300" s="27"/>
      <c r="G300" s="27">
        <f t="shared" si="64"/>
        <v>113.9335</v>
      </c>
      <c r="H300" s="27"/>
      <c r="I300" s="27">
        <f t="shared" si="65"/>
        <v>107.93700000000001</v>
      </c>
      <c r="J300" s="56">
        <v>12</v>
      </c>
    </row>
    <row r="301" spans="1:10" ht="11.25" x14ac:dyDescent="0.2">
      <c r="A301" s="66">
        <v>70282</v>
      </c>
      <c r="B301" s="63" t="s">
        <v>429</v>
      </c>
      <c r="C301" s="72"/>
      <c r="D301" s="246">
        <f t="shared" si="63"/>
        <v>171.49</v>
      </c>
      <c r="E301" s="236">
        <v>155.9</v>
      </c>
      <c r="F301" s="27"/>
      <c r="G301" s="27">
        <f t="shared" si="64"/>
        <v>148.10499999999999</v>
      </c>
      <c r="H301" s="27"/>
      <c r="I301" s="27">
        <f t="shared" si="65"/>
        <v>140.31</v>
      </c>
      <c r="J301" s="56">
        <v>12</v>
      </c>
    </row>
    <row r="302" spans="1:10" ht="11.25" x14ac:dyDescent="0.2">
      <c r="A302" s="66">
        <v>70235</v>
      </c>
      <c r="B302" s="63" t="s">
        <v>430</v>
      </c>
      <c r="C302" s="72"/>
      <c r="D302" s="246">
        <f t="shared" si="63"/>
        <v>351.08700000000005</v>
      </c>
      <c r="E302" s="236">
        <v>319.17</v>
      </c>
      <c r="F302" s="27"/>
      <c r="G302" s="27">
        <f t="shared" si="64"/>
        <v>303.2115</v>
      </c>
      <c r="H302" s="27"/>
      <c r="I302" s="27">
        <f t="shared" si="65"/>
        <v>287.25300000000004</v>
      </c>
      <c r="J302" s="56">
        <v>12</v>
      </c>
    </row>
    <row r="303" spans="1:10" ht="11.25" x14ac:dyDescent="0.2">
      <c r="A303" s="66">
        <v>71235</v>
      </c>
      <c r="B303" s="63" t="s">
        <v>431</v>
      </c>
      <c r="C303" s="72"/>
      <c r="D303" s="246">
        <f t="shared" si="63"/>
        <v>300.16800000000001</v>
      </c>
      <c r="E303" s="237">
        <v>272.88</v>
      </c>
      <c r="F303" s="27"/>
      <c r="G303" s="27">
        <f t="shared" si="64"/>
        <v>259.23599999999999</v>
      </c>
      <c r="H303" s="27"/>
      <c r="I303" s="27">
        <f t="shared" si="65"/>
        <v>245.59200000000001</v>
      </c>
      <c r="J303" s="56">
        <v>12</v>
      </c>
    </row>
    <row r="304" spans="1:10" ht="19.5" x14ac:dyDescent="0.2">
      <c r="A304" s="66">
        <v>70237</v>
      </c>
      <c r="B304" s="63" t="s">
        <v>432</v>
      </c>
      <c r="C304" s="72"/>
      <c r="D304" s="246">
        <f t="shared" si="63"/>
        <v>374.41800000000001</v>
      </c>
      <c r="E304" s="236">
        <v>340.38</v>
      </c>
      <c r="F304" s="27"/>
      <c r="G304" s="27">
        <f t="shared" si="64"/>
        <v>323.36099999999999</v>
      </c>
      <c r="H304" s="27"/>
      <c r="I304" s="27">
        <f t="shared" si="65"/>
        <v>306.34199999999998</v>
      </c>
      <c r="J304" s="56">
        <v>12</v>
      </c>
    </row>
    <row r="305" spans="1:10" ht="19.5" x14ac:dyDescent="0.2">
      <c r="A305" s="66">
        <v>71237</v>
      </c>
      <c r="B305" s="63" t="s">
        <v>433</v>
      </c>
      <c r="C305" s="72"/>
      <c r="D305" s="246">
        <f t="shared" si="63"/>
        <v>320.70500000000004</v>
      </c>
      <c r="E305" s="237">
        <v>291.55</v>
      </c>
      <c r="F305" s="27"/>
      <c r="G305" s="27">
        <f t="shared" si="64"/>
        <v>276.97250000000003</v>
      </c>
      <c r="H305" s="27"/>
      <c r="I305" s="27">
        <f t="shared" si="65"/>
        <v>262.39500000000004</v>
      </c>
      <c r="J305" s="56">
        <v>12</v>
      </c>
    </row>
    <row r="306" spans="1:10" ht="11.25" x14ac:dyDescent="0.2">
      <c r="A306" s="66">
        <v>70236</v>
      </c>
      <c r="B306" s="63" t="s">
        <v>434</v>
      </c>
      <c r="C306" s="72"/>
      <c r="D306" s="246">
        <f t="shared" si="63"/>
        <v>530.69500000000005</v>
      </c>
      <c r="E306" s="236">
        <v>482.45</v>
      </c>
      <c r="F306" s="27"/>
      <c r="G306" s="27">
        <f t="shared" si="64"/>
        <v>458.32749999999999</v>
      </c>
      <c r="H306" s="27"/>
      <c r="I306" s="27">
        <f t="shared" si="65"/>
        <v>434.20499999999998</v>
      </c>
      <c r="J306" s="56">
        <v>12</v>
      </c>
    </row>
    <row r="307" spans="1:10" ht="11.25" x14ac:dyDescent="0.2">
      <c r="A307" s="66">
        <v>71236</v>
      </c>
      <c r="B307" s="63" t="s">
        <v>435</v>
      </c>
      <c r="C307" s="72"/>
      <c r="D307" s="246">
        <f t="shared" si="63"/>
        <v>454.97100000000006</v>
      </c>
      <c r="E307" s="237">
        <v>413.61</v>
      </c>
      <c r="F307" s="27"/>
      <c r="G307" s="27">
        <f t="shared" si="64"/>
        <v>392.92950000000002</v>
      </c>
      <c r="H307" s="27"/>
      <c r="I307" s="27">
        <f t="shared" si="65"/>
        <v>372.24900000000002</v>
      </c>
      <c r="J307" s="56">
        <v>12</v>
      </c>
    </row>
    <row r="308" spans="1:10" ht="11.25" x14ac:dyDescent="0.2">
      <c r="A308" s="66">
        <v>70207</v>
      </c>
      <c r="B308" s="63" t="s">
        <v>436</v>
      </c>
      <c r="C308" s="72"/>
      <c r="D308" s="246">
        <f t="shared" si="63"/>
        <v>128.876</v>
      </c>
      <c r="E308" s="236">
        <v>117.16</v>
      </c>
      <c r="F308" s="27"/>
      <c r="G308" s="27">
        <f t="shared" si="64"/>
        <v>111.30199999999999</v>
      </c>
      <c r="H308" s="27"/>
      <c r="I308" s="27">
        <f t="shared" si="65"/>
        <v>105.444</v>
      </c>
      <c r="J308" s="56">
        <v>12</v>
      </c>
    </row>
    <row r="309" spans="1:10" ht="11.25" x14ac:dyDescent="0.2">
      <c r="A309" s="66">
        <v>71214</v>
      </c>
      <c r="B309" s="63" t="s">
        <v>437</v>
      </c>
      <c r="C309" s="72"/>
      <c r="D309" s="246">
        <f t="shared" si="63"/>
        <v>82.621000000000009</v>
      </c>
      <c r="E309" s="237">
        <v>75.11</v>
      </c>
      <c r="F309" s="27"/>
      <c r="G309" s="27">
        <f t="shared" si="64"/>
        <v>71.354500000000002</v>
      </c>
      <c r="H309" s="27"/>
      <c r="I309" s="27">
        <f t="shared" si="65"/>
        <v>67.599000000000004</v>
      </c>
      <c r="J309" s="56">
        <v>12</v>
      </c>
    </row>
    <row r="310" spans="1:10" ht="11.25" x14ac:dyDescent="0.2">
      <c r="A310" s="66">
        <v>71234</v>
      </c>
      <c r="B310" s="63" t="s">
        <v>438</v>
      </c>
      <c r="C310" s="72"/>
      <c r="D310" s="246">
        <f t="shared" si="63"/>
        <v>104.73099999999999</v>
      </c>
      <c r="E310" s="237">
        <v>95.21</v>
      </c>
      <c r="F310" s="27"/>
      <c r="G310" s="27">
        <f t="shared" si="64"/>
        <v>90.449499999999986</v>
      </c>
      <c r="H310" s="27"/>
      <c r="I310" s="27">
        <f t="shared" si="65"/>
        <v>85.688999999999993</v>
      </c>
      <c r="J310" s="56">
        <v>12</v>
      </c>
    </row>
    <row r="311" spans="1:10" ht="11.25" x14ac:dyDescent="0.2">
      <c r="A311" s="66">
        <v>70293</v>
      </c>
      <c r="B311" s="63" t="s">
        <v>439</v>
      </c>
      <c r="C311" s="72"/>
      <c r="D311" s="246">
        <f t="shared" si="63"/>
        <v>709.28</v>
      </c>
      <c r="E311" s="236">
        <v>644.79999999999995</v>
      </c>
      <c r="F311" s="27"/>
      <c r="G311" s="27">
        <f t="shared" si="64"/>
        <v>612.55999999999995</v>
      </c>
      <c r="H311" s="27"/>
      <c r="I311" s="27">
        <f t="shared" si="65"/>
        <v>580.31999999999994</v>
      </c>
      <c r="J311" s="56">
        <v>12</v>
      </c>
    </row>
    <row r="312" spans="1:10" ht="11.25" x14ac:dyDescent="0.2">
      <c r="A312" s="66">
        <v>70211</v>
      </c>
      <c r="B312" s="63" t="s">
        <v>440</v>
      </c>
      <c r="C312" s="72"/>
      <c r="D312" s="246">
        <f t="shared" si="63"/>
        <v>657.52500000000009</v>
      </c>
      <c r="E312" s="236">
        <v>597.75</v>
      </c>
      <c r="F312" s="27"/>
      <c r="G312" s="27">
        <f t="shared" si="64"/>
        <v>567.86249999999995</v>
      </c>
      <c r="H312" s="27"/>
      <c r="I312" s="27">
        <f t="shared" si="65"/>
        <v>537.97500000000002</v>
      </c>
      <c r="J312" s="56">
        <v>12</v>
      </c>
    </row>
    <row r="313" spans="1:10" x14ac:dyDescent="0.15">
      <c r="A313" s="50"/>
      <c r="B313" s="51" t="s">
        <v>25</v>
      </c>
      <c r="C313" s="52"/>
      <c r="D313" s="260" t="s">
        <v>1908</v>
      </c>
      <c r="E313" s="251" t="s">
        <v>1909</v>
      </c>
      <c r="F313" s="277"/>
      <c r="G313" s="277">
        <v>-0.05</v>
      </c>
      <c r="H313" s="277"/>
      <c r="I313" s="277">
        <v>-0.1</v>
      </c>
      <c r="J313" s="53"/>
    </row>
    <row r="314" spans="1:10" ht="11.25" x14ac:dyDescent="0.2">
      <c r="A314" s="66">
        <v>10221</v>
      </c>
      <c r="B314" s="63" t="s">
        <v>441</v>
      </c>
      <c r="C314" s="73"/>
      <c r="D314" s="246">
        <f t="shared" ref="D314:D358" si="66">1.1*E314</f>
        <v>6.0940000000000003</v>
      </c>
      <c r="E314" s="236">
        <v>5.54</v>
      </c>
      <c r="F314" s="27"/>
      <c r="G314" s="27">
        <f t="shared" ref="G314:G358" si="67">E314*0.95</f>
        <v>5.2629999999999999</v>
      </c>
      <c r="H314" s="27"/>
      <c r="I314" s="27">
        <f t="shared" ref="I314:I358" si="68">E314*0.9</f>
        <v>4.9859999999999998</v>
      </c>
      <c r="J314" s="56">
        <v>10</v>
      </c>
    </row>
    <row r="315" spans="1:10" ht="11.25" x14ac:dyDescent="0.2">
      <c r="A315" s="66">
        <v>10211</v>
      </c>
      <c r="B315" s="63" t="s">
        <v>442</v>
      </c>
      <c r="C315" s="73"/>
      <c r="D315" s="246">
        <f t="shared" si="66"/>
        <v>16.236000000000001</v>
      </c>
      <c r="E315" s="236">
        <v>14.76</v>
      </c>
      <c r="F315" s="27"/>
      <c r="G315" s="27">
        <f t="shared" si="67"/>
        <v>14.021999999999998</v>
      </c>
      <c r="H315" s="27"/>
      <c r="I315" s="27">
        <f t="shared" si="68"/>
        <v>13.284000000000001</v>
      </c>
      <c r="J315" s="56">
        <v>10</v>
      </c>
    </row>
    <row r="316" spans="1:10" ht="11.25" x14ac:dyDescent="0.2">
      <c r="A316" s="66">
        <v>10222</v>
      </c>
      <c r="B316" s="63" t="s">
        <v>443</v>
      </c>
      <c r="C316" s="73"/>
      <c r="D316" s="246">
        <f t="shared" si="66"/>
        <v>6.0940000000000003</v>
      </c>
      <c r="E316" s="236">
        <v>5.54</v>
      </c>
      <c r="F316" s="27"/>
      <c r="G316" s="27">
        <f t="shared" si="67"/>
        <v>5.2629999999999999</v>
      </c>
      <c r="H316" s="27"/>
      <c r="I316" s="27">
        <f t="shared" si="68"/>
        <v>4.9859999999999998</v>
      </c>
      <c r="J316" s="56">
        <v>10</v>
      </c>
    </row>
    <row r="317" spans="1:10" ht="11.25" x14ac:dyDescent="0.2">
      <c r="A317" s="66">
        <v>10321</v>
      </c>
      <c r="B317" s="63" t="s">
        <v>444</v>
      </c>
      <c r="C317" s="73"/>
      <c r="D317" s="246">
        <f t="shared" si="66"/>
        <v>3.0470000000000002</v>
      </c>
      <c r="E317" s="236">
        <v>2.77</v>
      </c>
      <c r="F317" s="27"/>
      <c r="G317" s="27">
        <f t="shared" si="67"/>
        <v>2.6315</v>
      </c>
      <c r="H317" s="27"/>
      <c r="I317" s="27">
        <f t="shared" si="68"/>
        <v>2.4929999999999999</v>
      </c>
      <c r="J317" s="56">
        <v>12</v>
      </c>
    </row>
    <row r="318" spans="1:10" s="65" customFormat="1" ht="11.25" x14ac:dyDescent="0.2">
      <c r="A318" s="66">
        <v>10327</v>
      </c>
      <c r="B318" s="63" t="s">
        <v>445</v>
      </c>
      <c r="C318" s="73"/>
      <c r="D318" s="246">
        <f t="shared" si="66"/>
        <v>3.0470000000000002</v>
      </c>
      <c r="E318" s="236">
        <v>2.77</v>
      </c>
      <c r="F318" s="27"/>
      <c r="G318" s="27">
        <f t="shared" si="67"/>
        <v>2.6315</v>
      </c>
      <c r="H318" s="27"/>
      <c r="I318" s="27">
        <f t="shared" si="68"/>
        <v>2.4929999999999999</v>
      </c>
      <c r="J318" s="71">
        <v>12</v>
      </c>
    </row>
    <row r="319" spans="1:10" s="65" customFormat="1" ht="11.25" x14ac:dyDescent="0.2">
      <c r="A319" s="66">
        <v>10326</v>
      </c>
      <c r="B319" s="63" t="s">
        <v>446</v>
      </c>
      <c r="C319" s="73"/>
      <c r="D319" s="246">
        <f t="shared" si="66"/>
        <v>3.0470000000000002</v>
      </c>
      <c r="E319" s="236">
        <v>2.77</v>
      </c>
      <c r="F319" s="27"/>
      <c r="G319" s="27">
        <f t="shared" si="67"/>
        <v>2.6315</v>
      </c>
      <c r="H319" s="27"/>
      <c r="I319" s="27">
        <f t="shared" si="68"/>
        <v>2.4929999999999999</v>
      </c>
      <c r="J319" s="71">
        <v>12</v>
      </c>
    </row>
    <row r="320" spans="1:10" ht="11.25" x14ac:dyDescent="0.2">
      <c r="A320" s="66">
        <v>10311</v>
      </c>
      <c r="B320" s="63" t="s">
        <v>447</v>
      </c>
      <c r="C320" s="73"/>
      <c r="D320" s="246">
        <f t="shared" si="66"/>
        <v>12.177000000000001</v>
      </c>
      <c r="E320" s="236">
        <v>11.07</v>
      </c>
      <c r="F320" s="27"/>
      <c r="G320" s="27">
        <f t="shared" si="67"/>
        <v>10.516500000000001</v>
      </c>
      <c r="H320" s="27"/>
      <c r="I320" s="27">
        <f t="shared" si="68"/>
        <v>9.963000000000001</v>
      </c>
      <c r="J320" s="56">
        <v>12</v>
      </c>
    </row>
    <row r="321" spans="1:10" ht="11.25" x14ac:dyDescent="0.2">
      <c r="A321" s="66">
        <v>10322</v>
      </c>
      <c r="B321" s="63" t="s">
        <v>448</v>
      </c>
      <c r="C321" s="73"/>
      <c r="D321" s="246">
        <f t="shared" si="66"/>
        <v>3.0470000000000002</v>
      </c>
      <c r="E321" s="236">
        <v>2.77</v>
      </c>
      <c r="F321" s="27"/>
      <c r="G321" s="27">
        <f t="shared" si="67"/>
        <v>2.6315</v>
      </c>
      <c r="H321" s="27"/>
      <c r="I321" s="27">
        <f t="shared" si="68"/>
        <v>2.4929999999999999</v>
      </c>
      <c r="J321" s="56">
        <v>12</v>
      </c>
    </row>
    <row r="322" spans="1:10" ht="11.25" x14ac:dyDescent="0.2">
      <c r="A322" s="66">
        <v>10324</v>
      </c>
      <c r="B322" s="63" t="s">
        <v>449</v>
      </c>
      <c r="C322" s="73"/>
      <c r="D322" s="246">
        <f t="shared" si="66"/>
        <v>3.0470000000000002</v>
      </c>
      <c r="E322" s="236">
        <v>2.77</v>
      </c>
      <c r="F322" s="27"/>
      <c r="G322" s="27">
        <f t="shared" si="67"/>
        <v>2.6315</v>
      </c>
      <c r="H322" s="27"/>
      <c r="I322" s="27">
        <f t="shared" si="68"/>
        <v>2.4929999999999999</v>
      </c>
      <c r="J322" s="56">
        <v>12</v>
      </c>
    </row>
    <row r="323" spans="1:10" s="65" customFormat="1" ht="11.25" x14ac:dyDescent="0.2">
      <c r="A323" s="66">
        <v>12001</v>
      </c>
      <c r="B323" s="63" t="s">
        <v>450</v>
      </c>
      <c r="C323" s="73"/>
      <c r="D323" s="246">
        <f t="shared" si="66"/>
        <v>101.47500000000001</v>
      </c>
      <c r="E323" s="236">
        <v>92.25</v>
      </c>
      <c r="F323" s="27"/>
      <c r="G323" s="27">
        <f t="shared" si="67"/>
        <v>87.637500000000003</v>
      </c>
      <c r="H323" s="27"/>
      <c r="I323" s="27">
        <f t="shared" si="68"/>
        <v>83.025000000000006</v>
      </c>
      <c r="J323" s="71">
        <v>12</v>
      </c>
    </row>
    <row r="324" spans="1:10" ht="11.25" x14ac:dyDescent="0.2">
      <c r="A324" s="66">
        <v>12005</v>
      </c>
      <c r="B324" s="63" t="s">
        <v>451</v>
      </c>
      <c r="C324" s="72"/>
      <c r="D324" s="246">
        <f t="shared" si="66"/>
        <v>124.806</v>
      </c>
      <c r="E324" s="236">
        <v>113.46</v>
      </c>
      <c r="F324" s="27"/>
      <c r="G324" s="27">
        <f t="shared" si="67"/>
        <v>107.78699999999999</v>
      </c>
      <c r="H324" s="27"/>
      <c r="I324" s="27">
        <f t="shared" si="68"/>
        <v>102.11399999999999</v>
      </c>
      <c r="J324" s="56"/>
    </row>
    <row r="325" spans="1:10" ht="11.25" x14ac:dyDescent="0.2">
      <c r="A325" s="66">
        <v>12025</v>
      </c>
      <c r="B325" s="63" t="s">
        <v>452</v>
      </c>
      <c r="C325" s="72"/>
      <c r="D325" s="246">
        <f t="shared" si="66"/>
        <v>148.14800000000002</v>
      </c>
      <c r="E325" s="236">
        <v>134.68</v>
      </c>
      <c r="F325" s="27"/>
      <c r="G325" s="27">
        <f t="shared" si="67"/>
        <v>127.946</v>
      </c>
      <c r="H325" s="27"/>
      <c r="I325" s="27">
        <f t="shared" si="68"/>
        <v>121.212</v>
      </c>
      <c r="J325" s="56">
        <v>12</v>
      </c>
    </row>
    <row r="326" spans="1:10" ht="11.25" x14ac:dyDescent="0.2">
      <c r="A326" s="66">
        <v>12021</v>
      </c>
      <c r="B326" s="63" t="s">
        <v>453</v>
      </c>
      <c r="C326" s="72"/>
      <c r="D326" s="246">
        <f t="shared" si="66"/>
        <v>119.735</v>
      </c>
      <c r="E326" s="236">
        <v>108.85</v>
      </c>
      <c r="F326" s="27"/>
      <c r="G326" s="27">
        <f t="shared" si="67"/>
        <v>103.40749999999998</v>
      </c>
      <c r="H326" s="27"/>
      <c r="I326" s="27">
        <f t="shared" si="68"/>
        <v>97.965000000000003</v>
      </c>
      <c r="J326" s="56">
        <v>12</v>
      </c>
    </row>
    <row r="327" spans="1:10" ht="11.25" x14ac:dyDescent="0.2">
      <c r="A327" s="66">
        <v>12003</v>
      </c>
      <c r="B327" s="63" t="s">
        <v>454</v>
      </c>
      <c r="C327" s="72"/>
      <c r="D327" s="246">
        <f t="shared" si="66"/>
        <v>124.806</v>
      </c>
      <c r="E327" s="236">
        <v>113.46</v>
      </c>
      <c r="F327" s="27"/>
      <c r="G327" s="27">
        <f t="shared" si="67"/>
        <v>107.78699999999999</v>
      </c>
      <c r="H327" s="27"/>
      <c r="I327" s="27">
        <f t="shared" si="68"/>
        <v>102.11399999999999</v>
      </c>
      <c r="J327" s="56">
        <v>12</v>
      </c>
    </row>
    <row r="328" spans="1:10" ht="11.25" x14ac:dyDescent="0.2">
      <c r="A328" s="66">
        <v>12026</v>
      </c>
      <c r="B328" s="63" t="s">
        <v>455</v>
      </c>
      <c r="C328" s="72"/>
      <c r="D328" s="246">
        <f t="shared" si="66"/>
        <v>196.845</v>
      </c>
      <c r="E328" s="236">
        <v>178.95</v>
      </c>
      <c r="F328" s="27"/>
      <c r="G328" s="27">
        <f t="shared" si="67"/>
        <v>170.00249999999997</v>
      </c>
      <c r="H328" s="27"/>
      <c r="I328" s="27">
        <f t="shared" si="68"/>
        <v>161.05500000000001</v>
      </c>
      <c r="J328" s="56">
        <v>12</v>
      </c>
    </row>
    <row r="329" spans="1:10" ht="11.25" x14ac:dyDescent="0.2">
      <c r="A329" s="66">
        <v>12023</v>
      </c>
      <c r="B329" s="63" t="s">
        <v>456</v>
      </c>
      <c r="C329" s="72"/>
      <c r="D329" s="246">
        <f t="shared" si="66"/>
        <v>161.33699999999999</v>
      </c>
      <c r="E329" s="236">
        <v>146.66999999999999</v>
      </c>
      <c r="F329" s="27"/>
      <c r="G329" s="27">
        <f t="shared" si="67"/>
        <v>139.33649999999997</v>
      </c>
      <c r="H329" s="27"/>
      <c r="I329" s="27">
        <f t="shared" si="68"/>
        <v>132.00299999999999</v>
      </c>
      <c r="J329" s="56">
        <v>12</v>
      </c>
    </row>
    <row r="330" spans="1:10" ht="11.25" x14ac:dyDescent="0.2">
      <c r="A330" s="66">
        <v>12091</v>
      </c>
      <c r="B330" s="63" t="s">
        <v>457</v>
      </c>
      <c r="C330" s="72"/>
      <c r="D330" s="246">
        <f t="shared" si="66"/>
        <v>150.17200000000003</v>
      </c>
      <c r="E330" s="236">
        <v>136.52000000000001</v>
      </c>
      <c r="F330" s="27"/>
      <c r="G330" s="27">
        <f t="shared" si="67"/>
        <v>129.69400000000002</v>
      </c>
      <c r="H330" s="27"/>
      <c r="I330" s="27">
        <f t="shared" si="68"/>
        <v>122.86800000000001</v>
      </c>
      <c r="J330" s="56">
        <v>12</v>
      </c>
    </row>
    <row r="331" spans="1:10" ht="11.25" x14ac:dyDescent="0.2">
      <c r="A331" s="66">
        <v>22050</v>
      </c>
      <c r="B331" s="63" t="s">
        <v>458</v>
      </c>
      <c r="C331" s="72"/>
      <c r="D331" s="246">
        <f t="shared" si="66"/>
        <v>102.56400000000001</v>
      </c>
      <c r="E331" s="237">
        <v>93.24</v>
      </c>
      <c r="F331" s="27"/>
      <c r="G331" s="27">
        <f t="shared" si="67"/>
        <v>88.577999999999989</v>
      </c>
      <c r="H331" s="27"/>
      <c r="I331" s="27">
        <f t="shared" si="68"/>
        <v>83.915999999999997</v>
      </c>
      <c r="J331" s="56">
        <v>10</v>
      </c>
    </row>
    <row r="332" spans="1:10" ht="11.25" x14ac:dyDescent="0.2">
      <c r="A332" s="66">
        <v>10010</v>
      </c>
      <c r="B332" s="63" t="s">
        <v>459</v>
      </c>
      <c r="C332" s="72"/>
      <c r="D332" s="246">
        <f t="shared" si="66"/>
        <v>58.509</v>
      </c>
      <c r="E332" s="236">
        <v>53.19</v>
      </c>
      <c r="F332" s="27"/>
      <c r="G332" s="27">
        <f t="shared" si="67"/>
        <v>50.530499999999996</v>
      </c>
      <c r="H332" s="27"/>
      <c r="I332" s="27">
        <f t="shared" si="68"/>
        <v>47.871000000000002</v>
      </c>
      <c r="J332" s="56">
        <v>10</v>
      </c>
    </row>
    <row r="333" spans="1:10" ht="11.25" x14ac:dyDescent="0.2">
      <c r="A333" s="66">
        <v>22032</v>
      </c>
      <c r="B333" s="63" t="s">
        <v>460</v>
      </c>
      <c r="C333" s="72"/>
      <c r="D333" s="246">
        <f t="shared" si="66"/>
        <v>67.991000000000014</v>
      </c>
      <c r="E333" s="236">
        <v>61.81</v>
      </c>
      <c r="F333" s="27"/>
      <c r="G333" s="27">
        <f t="shared" si="67"/>
        <v>58.719499999999996</v>
      </c>
      <c r="H333" s="27"/>
      <c r="I333" s="27">
        <f t="shared" si="68"/>
        <v>55.629000000000005</v>
      </c>
      <c r="J333" s="56">
        <v>10</v>
      </c>
    </row>
    <row r="334" spans="1:10" ht="11.25" x14ac:dyDescent="0.2">
      <c r="A334" s="66">
        <v>22012</v>
      </c>
      <c r="B334" s="63" t="s">
        <v>461</v>
      </c>
      <c r="C334" s="72"/>
      <c r="D334" s="246">
        <f t="shared" si="66"/>
        <v>67.991000000000014</v>
      </c>
      <c r="E334" s="236">
        <v>61.81</v>
      </c>
      <c r="F334" s="27"/>
      <c r="G334" s="27">
        <f t="shared" si="67"/>
        <v>58.719499999999996</v>
      </c>
      <c r="H334" s="27"/>
      <c r="I334" s="27">
        <f t="shared" si="68"/>
        <v>55.629000000000005</v>
      </c>
      <c r="J334" s="56">
        <v>20</v>
      </c>
    </row>
    <row r="335" spans="1:10" ht="11.25" x14ac:dyDescent="0.2">
      <c r="A335" s="66">
        <v>22033</v>
      </c>
      <c r="B335" s="63" t="s">
        <v>462</v>
      </c>
      <c r="C335" s="72"/>
      <c r="D335" s="246">
        <f t="shared" si="66"/>
        <v>96.404000000000011</v>
      </c>
      <c r="E335" s="236">
        <v>87.64</v>
      </c>
      <c r="F335" s="27"/>
      <c r="G335" s="27">
        <f t="shared" si="67"/>
        <v>83.257999999999996</v>
      </c>
      <c r="H335" s="27"/>
      <c r="I335" s="27">
        <f t="shared" si="68"/>
        <v>78.876000000000005</v>
      </c>
      <c r="J335" s="56">
        <v>25</v>
      </c>
    </row>
    <row r="336" spans="1:10" ht="11.25" x14ac:dyDescent="0.2">
      <c r="A336" s="66">
        <v>22013</v>
      </c>
      <c r="B336" s="63" t="s">
        <v>463</v>
      </c>
      <c r="C336" s="72"/>
      <c r="D336" s="246">
        <f t="shared" si="66"/>
        <v>96.404000000000011</v>
      </c>
      <c r="E336" s="236">
        <v>87.64</v>
      </c>
      <c r="F336" s="27"/>
      <c r="G336" s="27">
        <f t="shared" si="67"/>
        <v>83.257999999999996</v>
      </c>
      <c r="H336" s="27"/>
      <c r="I336" s="27">
        <f t="shared" si="68"/>
        <v>78.876000000000005</v>
      </c>
      <c r="J336" s="56">
        <v>20</v>
      </c>
    </row>
    <row r="337" spans="1:10" ht="11.25" x14ac:dyDescent="0.2">
      <c r="A337" s="66">
        <v>22039</v>
      </c>
      <c r="B337" s="63" t="s">
        <v>464</v>
      </c>
      <c r="C337" s="72"/>
      <c r="D337" s="246">
        <f t="shared" si="66"/>
        <v>135.98200000000003</v>
      </c>
      <c r="E337" s="236">
        <v>123.62</v>
      </c>
      <c r="F337" s="27"/>
      <c r="G337" s="27">
        <f t="shared" si="67"/>
        <v>117.43899999999999</v>
      </c>
      <c r="H337" s="27"/>
      <c r="I337" s="27">
        <f t="shared" si="68"/>
        <v>111.25800000000001</v>
      </c>
      <c r="J337" s="56">
        <v>20</v>
      </c>
    </row>
    <row r="338" spans="1:10" ht="11.25" x14ac:dyDescent="0.2">
      <c r="A338" s="66">
        <v>22059</v>
      </c>
      <c r="B338" s="63" t="s">
        <v>465</v>
      </c>
      <c r="C338" s="72"/>
      <c r="D338" s="246">
        <f t="shared" si="66"/>
        <v>179.608</v>
      </c>
      <c r="E338" s="236">
        <v>163.28</v>
      </c>
      <c r="F338" s="27"/>
      <c r="G338" s="27">
        <f t="shared" si="67"/>
        <v>155.11599999999999</v>
      </c>
      <c r="H338" s="27"/>
      <c r="I338" s="27">
        <f t="shared" si="68"/>
        <v>146.952</v>
      </c>
      <c r="J338" s="56">
        <v>25</v>
      </c>
    </row>
    <row r="339" spans="1:10" ht="11.25" x14ac:dyDescent="0.2">
      <c r="A339" s="66">
        <v>22069</v>
      </c>
      <c r="B339" s="63" t="s">
        <v>466</v>
      </c>
      <c r="C339" s="72"/>
      <c r="D339" s="246">
        <f t="shared" si="66"/>
        <v>234.38800000000003</v>
      </c>
      <c r="E339" s="236">
        <v>213.08</v>
      </c>
      <c r="F339" s="27"/>
      <c r="G339" s="27">
        <f t="shared" si="67"/>
        <v>202.42600000000002</v>
      </c>
      <c r="H339" s="27"/>
      <c r="I339" s="27">
        <f t="shared" si="68"/>
        <v>191.77200000000002</v>
      </c>
      <c r="J339" s="56">
        <v>5</v>
      </c>
    </row>
    <row r="340" spans="1:10" ht="11.25" x14ac:dyDescent="0.2">
      <c r="A340" s="66">
        <v>12022</v>
      </c>
      <c r="B340" s="63" t="s">
        <v>467</v>
      </c>
      <c r="C340" s="72"/>
      <c r="D340" s="246">
        <f t="shared" si="66"/>
        <v>99.451000000000008</v>
      </c>
      <c r="E340" s="236">
        <v>90.41</v>
      </c>
      <c r="F340" s="27"/>
      <c r="G340" s="27">
        <f t="shared" si="67"/>
        <v>85.889499999999998</v>
      </c>
      <c r="H340" s="27"/>
      <c r="I340" s="27">
        <f t="shared" si="68"/>
        <v>81.369</v>
      </c>
      <c r="J340" s="56">
        <v>5</v>
      </c>
    </row>
    <row r="341" spans="1:10" ht="11.25" x14ac:dyDescent="0.2">
      <c r="A341" s="66">
        <v>12002</v>
      </c>
      <c r="B341" s="63" t="s">
        <v>468</v>
      </c>
      <c r="C341" s="72"/>
      <c r="D341" s="246">
        <f t="shared" si="66"/>
        <v>104.52200000000001</v>
      </c>
      <c r="E341" s="236">
        <v>95.02</v>
      </c>
      <c r="F341" s="27"/>
      <c r="G341" s="27">
        <f t="shared" si="67"/>
        <v>90.268999999999991</v>
      </c>
      <c r="H341" s="27"/>
      <c r="I341" s="27">
        <f t="shared" si="68"/>
        <v>85.518000000000001</v>
      </c>
      <c r="J341" s="56">
        <v>12</v>
      </c>
    </row>
    <row r="342" spans="1:10" ht="11.25" x14ac:dyDescent="0.2">
      <c r="A342" s="66">
        <v>12052</v>
      </c>
      <c r="B342" s="63" t="s">
        <v>469</v>
      </c>
      <c r="C342" s="72"/>
      <c r="D342" s="246">
        <f t="shared" si="66"/>
        <v>115.676</v>
      </c>
      <c r="E342" s="236">
        <v>105.16</v>
      </c>
      <c r="F342" s="27"/>
      <c r="G342" s="27">
        <f t="shared" si="67"/>
        <v>99.901999999999987</v>
      </c>
      <c r="H342" s="27"/>
      <c r="I342" s="27">
        <f t="shared" si="68"/>
        <v>94.644000000000005</v>
      </c>
      <c r="J342" s="56">
        <v>12</v>
      </c>
    </row>
    <row r="343" spans="1:10" ht="11.25" x14ac:dyDescent="0.2">
      <c r="A343" s="66">
        <v>12028</v>
      </c>
      <c r="B343" s="63" t="s">
        <v>1943</v>
      </c>
      <c r="C343" s="72"/>
      <c r="D343" s="246">
        <f t="shared" ref="D343" si="69">1.1*E343</f>
        <v>121.759</v>
      </c>
      <c r="E343" s="236">
        <v>110.69</v>
      </c>
      <c r="F343" s="27"/>
      <c r="G343" s="27">
        <f t="shared" ref="G343" si="70">E343*0.95</f>
        <v>105.15549999999999</v>
      </c>
      <c r="H343" s="27"/>
      <c r="I343" s="27">
        <f t="shared" ref="I343" si="71">E343*0.9</f>
        <v>99.620999999999995</v>
      </c>
      <c r="J343" s="56">
        <v>12</v>
      </c>
    </row>
    <row r="344" spans="1:10" ht="11.25" x14ac:dyDescent="0.2">
      <c r="A344" s="66">
        <v>12058</v>
      </c>
      <c r="B344" s="63" t="s">
        <v>470</v>
      </c>
      <c r="C344" s="72"/>
      <c r="D344" s="246">
        <f t="shared" si="66"/>
        <v>141.053</v>
      </c>
      <c r="E344" s="236">
        <v>128.22999999999999</v>
      </c>
      <c r="F344" s="27"/>
      <c r="G344" s="27">
        <f t="shared" si="67"/>
        <v>121.81849999999999</v>
      </c>
      <c r="H344" s="27"/>
      <c r="I344" s="27">
        <f t="shared" si="68"/>
        <v>115.407</v>
      </c>
      <c r="J344" s="56">
        <v>12</v>
      </c>
    </row>
    <row r="345" spans="1:10" ht="11.25" x14ac:dyDescent="0.2">
      <c r="A345" s="66">
        <v>12029</v>
      </c>
      <c r="B345" s="63" t="s">
        <v>1948</v>
      </c>
      <c r="C345" s="72"/>
      <c r="D345" s="246">
        <f t="shared" ref="D345" si="72">1.1*E345</f>
        <v>140.03</v>
      </c>
      <c r="E345" s="236">
        <v>127.3</v>
      </c>
      <c r="F345" s="27"/>
      <c r="G345" s="27">
        <f t="shared" ref="G345" si="73">E345*0.95</f>
        <v>120.93499999999999</v>
      </c>
      <c r="H345" s="27"/>
      <c r="I345" s="27">
        <f t="shared" ref="I345" si="74">E345*0.9</f>
        <v>114.57</v>
      </c>
      <c r="J345" s="56">
        <v>12</v>
      </c>
    </row>
    <row r="346" spans="1:10" ht="11.25" x14ac:dyDescent="0.2">
      <c r="A346" s="66">
        <v>12009</v>
      </c>
      <c r="B346" s="63" t="s">
        <v>471</v>
      </c>
      <c r="C346" s="72"/>
      <c r="D346" s="246">
        <f t="shared" si="66"/>
        <v>145.101</v>
      </c>
      <c r="E346" s="236">
        <v>131.91</v>
      </c>
      <c r="F346" s="27"/>
      <c r="G346" s="27">
        <f t="shared" si="67"/>
        <v>125.3145</v>
      </c>
      <c r="H346" s="27"/>
      <c r="I346" s="27">
        <f t="shared" si="68"/>
        <v>118.71899999999999</v>
      </c>
      <c r="J346" s="56">
        <v>12</v>
      </c>
    </row>
    <row r="347" spans="1:10" ht="11.25" x14ac:dyDescent="0.2">
      <c r="A347" s="66">
        <v>12008</v>
      </c>
      <c r="B347" s="63" t="s">
        <v>472</v>
      </c>
      <c r="C347" s="72"/>
      <c r="D347" s="246">
        <f t="shared" si="66"/>
        <v>124.806</v>
      </c>
      <c r="E347" s="236">
        <v>113.46</v>
      </c>
      <c r="F347" s="27"/>
      <c r="G347" s="27">
        <f t="shared" si="67"/>
        <v>107.78699999999999</v>
      </c>
      <c r="H347" s="27"/>
      <c r="I347" s="27">
        <f t="shared" si="68"/>
        <v>102.11399999999999</v>
      </c>
      <c r="J347" s="56">
        <v>12</v>
      </c>
    </row>
    <row r="348" spans="1:10" ht="11.25" x14ac:dyDescent="0.2">
      <c r="A348" s="66">
        <v>12017</v>
      </c>
      <c r="B348" s="63" t="s">
        <v>473</v>
      </c>
      <c r="C348" s="72"/>
      <c r="D348" s="246">
        <f t="shared" si="66"/>
        <v>131.92300000000003</v>
      </c>
      <c r="E348" s="236">
        <v>119.93</v>
      </c>
      <c r="F348" s="27"/>
      <c r="G348" s="27">
        <f t="shared" si="67"/>
        <v>113.9335</v>
      </c>
      <c r="H348" s="27"/>
      <c r="I348" s="27">
        <f t="shared" si="68"/>
        <v>107.93700000000001</v>
      </c>
      <c r="J348" s="56">
        <v>12</v>
      </c>
    </row>
    <row r="349" spans="1:10" ht="11.25" x14ac:dyDescent="0.2">
      <c r="A349" s="66">
        <v>12082</v>
      </c>
      <c r="B349" s="63" t="s">
        <v>474</v>
      </c>
      <c r="C349" s="72"/>
      <c r="D349" s="246">
        <f t="shared" si="66"/>
        <v>171.49</v>
      </c>
      <c r="E349" s="236">
        <v>155.9</v>
      </c>
      <c r="F349" s="27"/>
      <c r="G349" s="27">
        <f t="shared" si="67"/>
        <v>148.10499999999999</v>
      </c>
      <c r="H349" s="27"/>
      <c r="I349" s="27">
        <f t="shared" si="68"/>
        <v>140.31</v>
      </c>
      <c r="J349" s="56">
        <v>12</v>
      </c>
    </row>
    <row r="350" spans="1:10" ht="19.5" x14ac:dyDescent="0.2">
      <c r="A350" s="66">
        <v>12037</v>
      </c>
      <c r="B350" s="63" t="s">
        <v>475</v>
      </c>
      <c r="C350" s="72"/>
      <c r="D350" s="246">
        <f t="shared" si="66"/>
        <v>374.41800000000001</v>
      </c>
      <c r="E350" s="236">
        <v>340.38</v>
      </c>
      <c r="F350" s="27"/>
      <c r="G350" s="27">
        <f t="shared" si="67"/>
        <v>323.36099999999999</v>
      </c>
      <c r="H350" s="27"/>
      <c r="I350" s="27">
        <f t="shared" si="68"/>
        <v>306.34199999999998</v>
      </c>
      <c r="J350" s="56">
        <v>12</v>
      </c>
    </row>
    <row r="351" spans="1:10" ht="11.25" x14ac:dyDescent="0.2">
      <c r="A351" s="66">
        <v>12035</v>
      </c>
      <c r="B351" s="63" t="s">
        <v>476</v>
      </c>
      <c r="C351" s="72"/>
      <c r="D351" s="246">
        <f t="shared" si="66"/>
        <v>350.07500000000005</v>
      </c>
      <c r="E351" s="236">
        <v>318.25</v>
      </c>
      <c r="F351" s="27"/>
      <c r="G351" s="27">
        <f t="shared" si="67"/>
        <v>302.33749999999998</v>
      </c>
      <c r="H351" s="27"/>
      <c r="I351" s="27">
        <f t="shared" si="68"/>
        <v>286.42500000000001</v>
      </c>
      <c r="J351" s="56">
        <v>12</v>
      </c>
    </row>
    <row r="352" spans="1:10" ht="11.25" x14ac:dyDescent="0.2">
      <c r="A352" s="66">
        <v>12036</v>
      </c>
      <c r="B352" s="63" t="s">
        <v>477</v>
      </c>
      <c r="C352" s="72"/>
      <c r="D352" s="246">
        <f t="shared" si="66"/>
        <v>530.69500000000005</v>
      </c>
      <c r="E352" s="236">
        <v>482.45</v>
      </c>
      <c r="F352" s="27"/>
      <c r="G352" s="27">
        <f t="shared" si="67"/>
        <v>458.32749999999999</v>
      </c>
      <c r="H352" s="27"/>
      <c r="I352" s="27">
        <f t="shared" si="68"/>
        <v>434.20499999999998</v>
      </c>
      <c r="J352" s="56">
        <v>12</v>
      </c>
    </row>
    <row r="353" spans="1:10" ht="11.25" x14ac:dyDescent="0.2">
      <c r="A353" s="66">
        <v>12027</v>
      </c>
      <c r="B353" s="63" t="s">
        <v>478</v>
      </c>
      <c r="C353" s="72"/>
      <c r="D353" s="246">
        <f t="shared" si="66"/>
        <v>128.876</v>
      </c>
      <c r="E353" s="236">
        <v>117.16</v>
      </c>
      <c r="F353" s="27"/>
      <c r="G353" s="27">
        <f t="shared" si="67"/>
        <v>111.30199999999999</v>
      </c>
      <c r="H353" s="27"/>
      <c r="I353" s="27">
        <f t="shared" si="68"/>
        <v>105.444</v>
      </c>
      <c r="J353" s="56">
        <v>12</v>
      </c>
    </row>
    <row r="354" spans="1:10" ht="11.25" x14ac:dyDescent="0.2">
      <c r="A354" s="66">
        <v>12007</v>
      </c>
      <c r="B354" s="63" t="s">
        <v>479</v>
      </c>
      <c r="C354" s="72"/>
      <c r="D354" s="246">
        <f t="shared" si="66"/>
        <v>128.876</v>
      </c>
      <c r="E354" s="236">
        <v>117.16</v>
      </c>
      <c r="F354" s="27"/>
      <c r="G354" s="27">
        <f t="shared" si="67"/>
        <v>111.30199999999999</v>
      </c>
      <c r="H354" s="27"/>
      <c r="I354" s="27">
        <f t="shared" si="68"/>
        <v>105.444</v>
      </c>
      <c r="J354" s="56">
        <v>12</v>
      </c>
    </row>
    <row r="355" spans="1:10" ht="11.25" x14ac:dyDescent="0.2">
      <c r="A355" s="66">
        <v>12014</v>
      </c>
      <c r="B355" s="63" t="s">
        <v>480</v>
      </c>
      <c r="C355" s="72"/>
      <c r="D355" s="246">
        <f t="shared" si="66"/>
        <v>112.629</v>
      </c>
      <c r="E355" s="236">
        <v>102.39</v>
      </c>
      <c r="F355" s="27"/>
      <c r="G355" s="27">
        <f t="shared" si="67"/>
        <v>97.270499999999998</v>
      </c>
      <c r="H355" s="27"/>
      <c r="I355" s="27">
        <f t="shared" si="68"/>
        <v>92.150999999999996</v>
      </c>
      <c r="J355" s="56">
        <v>12</v>
      </c>
    </row>
    <row r="356" spans="1:10" ht="11.25" x14ac:dyDescent="0.2">
      <c r="A356" s="66">
        <v>12034</v>
      </c>
      <c r="B356" s="63" t="s">
        <v>481</v>
      </c>
      <c r="C356" s="72"/>
      <c r="D356" s="246">
        <f t="shared" si="66"/>
        <v>155.24299999999999</v>
      </c>
      <c r="E356" s="236">
        <v>141.13</v>
      </c>
      <c r="F356" s="27"/>
      <c r="G356" s="27">
        <f t="shared" si="67"/>
        <v>134.0735</v>
      </c>
      <c r="H356" s="27"/>
      <c r="I356" s="27">
        <f t="shared" si="68"/>
        <v>127.017</v>
      </c>
      <c r="J356" s="56">
        <v>12</v>
      </c>
    </row>
    <row r="357" spans="1:10" ht="11.25" x14ac:dyDescent="0.2">
      <c r="A357" s="66">
        <v>12093</v>
      </c>
      <c r="B357" s="63" t="s">
        <v>482</v>
      </c>
      <c r="C357" s="72"/>
      <c r="D357" s="246">
        <f t="shared" si="66"/>
        <v>709.28</v>
      </c>
      <c r="E357" s="236">
        <v>644.79999999999995</v>
      </c>
      <c r="F357" s="27"/>
      <c r="G357" s="27">
        <f t="shared" si="67"/>
        <v>612.55999999999995</v>
      </c>
      <c r="H357" s="27"/>
      <c r="I357" s="27">
        <f t="shared" si="68"/>
        <v>580.31999999999994</v>
      </c>
      <c r="J357" s="56">
        <v>12</v>
      </c>
    </row>
    <row r="358" spans="1:10" ht="11.25" x14ac:dyDescent="0.2">
      <c r="A358" s="66">
        <v>12011</v>
      </c>
      <c r="B358" s="63" t="s">
        <v>483</v>
      </c>
      <c r="C358" s="72"/>
      <c r="D358" s="246">
        <f t="shared" si="66"/>
        <v>657.52500000000009</v>
      </c>
      <c r="E358" s="236">
        <v>597.75</v>
      </c>
      <c r="F358" s="27"/>
      <c r="G358" s="27">
        <f t="shared" si="67"/>
        <v>567.86249999999995</v>
      </c>
      <c r="H358" s="27"/>
      <c r="I358" s="27">
        <f t="shared" si="68"/>
        <v>537.97500000000002</v>
      </c>
      <c r="J358" s="56">
        <v>12</v>
      </c>
    </row>
    <row r="359" spans="1:10" x14ac:dyDescent="0.15">
      <c r="A359" s="50"/>
      <c r="B359" s="51" t="s">
        <v>26</v>
      </c>
      <c r="C359" s="52"/>
      <c r="D359" s="260" t="s">
        <v>1908</v>
      </c>
      <c r="E359" s="251" t="s">
        <v>1909</v>
      </c>
      <c r="F359" s="277"/>
      <c r="G359" s="277">
        <v>-0.05</v>
      </c>
      <c r="H359" s="277"/>
      <c r="I359" s="277">
        <v>-0.1</v>
      </c>
      <c r="J359" s="53"/>
    </row>
    <row r="360" spans="1:10" ht="11.25" x14ac:dyDescent="0.2">
      <c r="A360" s="66">
        <v>10328</v>
      </c>
      <c r="B360" s="63" t="s">
        <v>484</v>
      </c>
      <c r="C360" s="73"/>
      <c r="D360" s="246">
        <f t="shared" ref="D360:D396" si="75">1.1*E360</f>
        <v>3.0470000000000002</v>
      </c>
      <c r="E360" s="236">
        <v>2.77</v>
      </c>
      <c r="F360" s="27"/>
      <c r="G360" s="27">
        <f t="shared" ref="G360:G396" si="76">E360*0.95</f>
        <v>2.6315</v>
      </c>
      <c r="H360" s="27"/>
      <c r="I360" s="27">
        <f t="shared" ref="I360:I396" si="77">E360*0.9</f>
        <v>2.4929999999999999</v>
      </c>
      <c r="J360" s="56">
        <v>12</v>
      </c>
    </row>
    <row r="361" spans="1:10" ht="11.25" x14ac:dyDescent="0.2">
      <c r="A361" s="66">
        <v>10228</v>
      </c>
      <c r="B361" s="63" t="s">
        <v>485</v>
      </c>
      <c r="C361" s="73"/>
      <c r="D361" s="246">
        <f t="shared" si="75"/>
        <v>6.0940000000000003</v>
      </c>
      <c r="E361" s="236">
        <v>5.54</v>
      </c>
      <c r="F361" s="27"/>
      <c r="G361" s="27">
        <f t="shared" si="76"/>
        <v>5.2629999999999999</v>
      </c>
      <c r="H361" s="27"/>
      <c r="I361" s="27">
        <f t="shared" si="77"/>
        <v>4.9859999999999998</v>
      </c>
      <c r="J361" s="56">
        <v>12</v>
      </c>
    </row>
    <row r="362" spans="1:10" ht="11.25" x14ac:dyDescent="0.2">
      <c r="A362" s="66">
        <v>25001</v>
      </c>
      <c r="B362" s="63" t="s">
        <v>486</v>
      </c>
      <c r="C362" s="72"/>
      <c r="D362" s="246">
        <f t="shared" si="75"/>
        <v>101.47500000000001</v>
      </c>
      <c r="E362" s="236">
        <v>92.25</v>
      </c>
      <c r="F362" s="27"/>
      <c r="G362" s="27">
        <f t="shared" si="76"/>
        <v>87.637500000000003</v>
      </c>
      <c r="H362" s="27"/>
      <c r="I362" s="27">
        <f t="shared" si="77"/>
        <v>83.025000000000006</v>
      </c>
      <c r="J362" s="56">
        <v>12</v>
      </c>
    </row>
    <row r="363" spans="1:10" ht="11.25" x14ac:dyDescent="0.2">
      <c r="A363" s="66">
        <v>25005</v>
      </c>
      <c r="B363" s="63" t="s">
        <v>487</v>
      </c>
      <c r="C363" s="72"/>
      <c r="D363" s="246">
        <f t="shared" si="75"/>
        <v>124.806</v>
      </c>
      <c r="E363" s="236">
        <v>113.46</v>
      </c>
      <c r="F363" s="27"/>
      <c r="G363" s="27">
        <f t="shared" si="76"/>
        <v>107.78699999999999</v>
      </c>
      <c r="H363" s="27"/>
      <c r="I363" s="27">
        <f t="shared" si="77"/>
        <v>102.11399999999999</v>
      </c>
      <c r="J363" s="56">
        <v>12</v>
      </c>
    </row>
    <row r="364" spans="1:10" ht="11.25" x14ac:dyDescent="0.2">
      <c r="A364" s="66">
        <v>25025</v>
      </c>
      <c r="B364" s="63" t="s">
        <v>488</v>
      </c>
      <c r="C364" s="72"/>
      <c r="D364" s="246">
        <f t="shared" si="75"/>
        <v>148.14800000000002</v>
      </c>
      <c r="E364" s="236">
        <v>134.68</v>
      </c>
      <c r="F364" s="27"/>
      <c r="G364" s="27">
        <f t="shared" si="76"/>
        <v>127.946</v>
      </c>
      <c r="H364" s="27"/>
      <c r="I364" s="27">
        <f t="shared" si="77"/>
        <v>121.212</v>
      </c>
      <c r="J364" s="56">
        <v>12</v>
      </c>
    </row>
    <row r="365" spans="1:10" ht="11.25" x14ac:dyDescent="0.2">
      <c r="A365" s="66">
        <v>25021</v>
      </c>
      <c r="B365" s="63" t="s">
        <v>489</v>
      </c>
      <c r="C365" s="72"/>
      <c r="D365" s="246">
        <f t="shared" si="75"/>
        <v>131.92300000000003</v>
      </c>
      <c r="E365" s="236">
        <v>119.93</v>
      </c>
      <c r="F365" s="27"/>
      <c r="G365" s="27">
        <f t="shared" si="76"/>
        <v>113.9335</v>
      </c>
      <c r="H365" s="27"/>
      <c r="I365" s="27">
        <f t="shared" si="77"/>
        <v>107.93700000000001</v>
      </c>
      <c r="J365" s="56">
        <v>12</v>
      </c>
    </row>
    <row r="366" spans="1:10" ht="11.25" x14ac:dyDescent="0.2">
      <c r="A366" s="66">
        <v>25003</v>
      </c>
      <c r="B366" s="63" t="s">
        <v>490</v>
      </c>
      <c r="C366" s="72"/>
      <c r="D366" s="246">
        <f t="shared" si="75"/>
        <v>124.806</v>
      </c>
      <c r="E366" s="236">
        <v>113.46</v>
      </c>
      <c r="F366" s="27"/>
      <c r="G366" s="27">
        <f t="shared" si="76"/>
        <v>107.78699999999999</v>
      </c>
      <c r="H366" s="27"/>
      <c r="I366" s="27">
        <f t="shared" si="77"/>
        <v>102.11399999999999</v>
      </c>
      <c r="J366" s="56">
        <v>12</v>
      </c>
    </row>
    <row r="367" spans="1:10" ht="11.25" x14ac:dyDescent="0.2">
      <c r="A367" s="66">
        <v>25026</v>
      </c>
      <c r="B367" s="63" t="s">
        <v>491</v>
      </c>
      <c r="C367" s="72"/>
      <c r="D367" s="246">
        <f t="shared" si="75"/>
        <v>196.845</v>
      </c>
      <c r="E367" s="236">
        <v>178.95</v>
      </c>
      <c r="F367" s="27"/>
      <c r="G367" s="27">
        <f t="shared" si="76"/>
        <v>170.00249999999997</v>
      </c>
      <c r="H367" s="27"/>
      <c r="I367" s="27">
        <f t="shared" si="77"/>
        <v>161.05500000000001</v>
      </c>
      <c r="J367" s="56">
        <v>12</v>
      </c>
    </row>
    <row r="368" spans="1:10" ht="11.25" x14ac:dyDescent="0.2">
      <c r="A368" s="66">
        <v>32026</v>
      </c>
      <c r="B368" s="63" t="s">
        <v>1942</v>
      </c>
      <c r="C368" s="72"/>
      <c r="D368" s="246">
        <f t="shared" si="75"/>
        <v>121.00000000000001</v>
      </c>
      <c r="E368" s="236">
        <v>110</v>
      </c>
      <c r="F368" s="27"/>
      <c r="G368" s="27">
        <f t="shared" si="76"/>
        <v>104.5</v>
      </c>
      <c r="H368" s="27"/>
      <c r="I368" s="27">
        <f t="shared" si="77"/>
        <v>99</v>
      </c>
      <c r="J368" s="56">
        <v>12</v>
      </c>
    </row>
    <row r="369" spans="1:10" ht="11.25" x14ac:dyDescent="0.2">
      <c r="A369" s="66">
        <v>25023</v>
      </c>
      <c r="B369" s="63" t="s">
        <v>492</v>
      </c>
      <c r="C369" s="72"/>
      <c r="D369" s="246">
        <f t="shared" si="75"/>
        <v>161.33699999999999</v>
      </c>
      <c r="E369" s="236">
        <v>146.66999999999999</v>
      </c>
      <c r="F369" s="27"/>
      <c r="G369" s="27">
        <f t="shared" si="76"/>
        <v>139.33649999999997</v>
      </c>
      <c r="H369" s="27"/>
      <c r="I369" s="27">
        <f t="shared" si="77"/>
        <v>132.00299999999999</v>
      </c>
      <c r="J369" s="56">
        <v>12</v>
      </c>
    </row>
    <row r="370" spans="1:10" ht="11.25" x14ac:dyDescent="0.2">
      <c r="A370" s="66">
        <v>25091</v>
      </c>
      <c r="B370" s="63" t="s">
        <v>493</v>
      </c>
      <c r="C370" s="72"/>
      <c r="D370" s="246">
        <f t="shared" si="75"/>
        <v>150.17200000000003</v>
      </c>
      <c r="E370" s="236">
        <v>136.52000000000001</v>
      </c>
      <c r="F370" s="27"/>
      <c r="G370" s="27">
        <f t="shared" si="76"/>
        <v>129.69400000000002</v>
      </c>
      <c r="H370" s="27"/>
      <c r="I370" s="27">
        <f t="shared" si="77"/>
        <v>122.86800000000001</v>
      </c>
      <c r="J370" s="56">
        <v>10</v>
      </c>
    </row>
    <row r="371" spans="1:10" ht="11.25" x14ac:dyDescent="0.2">
      <c r="A371" s="66">
        <v>25050</v>
      </c>
      <c r="B371" s="63" t="s">
        <v>494</v>
      </c>
      <c r="C371" s="72"/>
      <c r="D371" s="246">
        <f t="shared" si="75"/>
        <v>115.676</v>
      </c>
      <c r="E371" s="236">
        <v>105.16</v>
      </c>
      <c r="F371" s="27"/>
      <c r="G371" s="27">
        <f t="shared" si="76"/>
        <v>99.901999999999987</v>
      </c>
      <c r="H371" s="27"/>
      <c r="I371" s="27">
        <f t="shared" si="77"/>
        <v>94.644000000000005</v>
      </c>
      <c r="J371" s="56">
        <v>10</v>
      </c>
    </row>
    <row r="372" spans="1:10" ht="11.25" x14ac:dyDescent="0.2">
      <c r="A372" s="66">
        <v>10060</v>
      </c>
      <c r="B372" s="63" t="s">
        <v>495</v>
      </c>
      <c r="C372" s="72"/>
      <c r="D372" s="246">
        <f t="shared" si="75"/>
        <v>58.509</v>
      </c>
      <c r="E372" s="236">
        <v>53.19</v>
      </c>
      <c r="F372" s="27"/>
      <c r="G372" s="27">
        <f t="shared" si="76"/>
        <v>50.530499999999996</v>
      </c>
      <c r="H372" s="27"/>
      <c r="I372" s="27">
        <f t="shared" si="77"/>
        <v>47.871000000000002</v>
      </c>
      <c r="J372" s="56">
        <v>12</v>
      </c>
    </row>
    <row r="373" spans="1:10" ht="11.25" x14ac:dyDescent="0.2">
      <c r="A373" s="66">
        <v>32032</v>
      </c>
      <c r="B373" s="63" t="s">
        <v>496</v>
      </c>
      <c r="C373" s="72"/>
      <c r="D373" s="246">
        <f t="shared" si="75"/>
        <v>67.991000000000014</v>
      </c>
      <c r="E373" s="236">
        <v>61.81</v>
      </c>
      <c r="F373" s="27"/>
      <c r="G373" s="27">
        <f t="shared" si="76"/>
        <v>58.719499999999996</v>
      </c>
      <c r="H373" s="27"/>
      <c r="I373" s="27">
        <f t="shared" si="77"/>
        <v>55.629000000000005</v>
      </c>
      <c r="J373" s="56">
        <v>12</v>
      </c>
    </row>
    <row r="374" spans="1:10" ht="11.25" x14ac:dyDescent="0.2">
      <c r="A374" s="66">
        <v>32012</v>
      </c>
      <c r="B374" s="63" t="s">
        <v>497</v>
      </c>
      <c r="C374" s="72"/>
      <c r="D374" s="246">
        <f t="shared" si="75"/>
        <v>67.991000000000014</v>
      </c>
      <c r="E374" s="236">
        <v>61.81</v>
      </c>
      <c r="F374" s="27"/>
      <c r="G374" s="27">
        <f t="shared" si="76"/>
        <v>58.719499999999996</v>
      </c>
      <c r="H374" s="27"/>
      <c r="I374" s="27">
        <f t="shared" si="77"/>
        <v>55.629000000000005</v>
      </c>
      <c r="J374" s="56">
        <v>20</v>
      </c>
    </row>
    <row r="375" spans="1:10" ht="11.25" x14ac:dyDescent="0.2">
      <c r="A375" s="66">
        <v>32033</v>
      </c>
      <c r="B375" s="63" t="s">
        <v>498</v>
      </c>
      <c r="C375" s="72"/>
      <c r="D375" s="246">
        <f t="shared" si="75"/>
        <v>96.404000000000011</v>
      </c>
      <c r="E375" s="236">
        <v>87.64</v>
      </c>
      <c r="F375" s="27"/>
      <c r="G375" s="27">
        <f t="shared" si="76"/>
        <v>83.257999999999996</v>
      </c>
      <c r="H375" s="27"/>
      <c r="I375" s="27">
        <f t="shared" si="77"/>
        <v>78.876000000000005</v>
      </c>
      <c r="J375" s="56">
        <v>25</v>
      </c>
    </row>
    <row r="376" spans="1:10" ht="11.25" x14ac:dyDescent="0.2">
      <c r="A376" s="66">
        <v>32013</v>
      </c>
      <c r="B376" s="63" t="s">
        <v>499</v>
      </c>
      <c r="C376" s="72"/>
      <c r="D376" s="246">
        <f t="shared" si="75"/>
        <v>96.404000000000011</v>
      </c>
      <c r="E376" s="236">
        <v>87.64</v>
      </c>
      <c r="F376" s="27"/>
      <c r="G376" s="27">
        <f t="shared" si="76"/>
        <v>83.257999999999996</v>
      </c>
      <c r="H376" s="27"/>
      <c r="I376" s="27">
        <f t="shared" si="77"/>
        <v>78.876000000000005</v>
      </c>
      <c r="J376" s="56">
        <v>15</v>
      </c>
    </row>
    <row r="377" spans="1:10" ht="11.25" x14ac:dyDescent="0.2">
      <c r="A377" s="66">
        <v>32039</v>
      </c>
      <c r="B377" s="63" t="s">
        <v>500</v>
      </c>
      <c r="C377" s="72"/>
      <c r="D377" s="246">
        <f t="shared" si="75"/>
        <v>135.98200000000003</v>
      </c>
      <c r="E377" s="236">
        <v>123.62</v>
      </c>
      <c r="F377" s="27"/>
      <c r="G377" s="27">
        <f t="shared" si="76"/>
        <v>117.43899999999999</v>
      </c>
      <c r="H377" s="27"/>
      <c r="I377" s="27">
        <f t="shared" si="77"/>
        <v>111.25800000000001</v>
      </c>
      <c r="J377" s="56">
        <v>20</v>
      </c>
    </row>
    <row r="378" spans="1:10" ht="11.25" x14ac:dyDescent="0.2">
      <c r="A378" s="66">
        <v>32059</v>
      </c>
      <c r="B378" s="63" t="s">
        <v>501</v>
      </c>
      <c r="C378" s="72"/>
      <c r="D378" s="246">
        <f t="shared" si="75"/>
        <v>179.608</v>
      </c>
      <c r="E378" s="236">
        <v>163.28</v>
      </c>
      <c r="F378" s="27"/>
      <c r="G378" s="27">
        <f t="shared" si="76"/>
        <v>155.11599999999999</v>
      </c>
      <c r="H378" s="27"/>
      <c r="I378" s="27">
        <f t="shared" si="77"/>
        <v>146.952</v>
      </c>
      <c r="J378" s="56">
        <v>25</v>
      </c>
    </row>
    <row r="379" spans="1:10" ht="11.25" x14ac:dyDescent="0.2">
      <c r="A379" s="66">
        <v>32069</v>
      </c>
      <c r="B379" s="63" t="s">
        <v>502</v>
      </c>
      <c r="C379" s="72"/>
      <c r="D379" s="246">
        <f t="shared" si="75"/>
        <v>234.38800000000003</v>
      </c>
      <c r="E379" s="236">
        <v>213.08</v>
      </c>
      <c r="F379" s="27"/>
      <c r="G379" s="27">
        <f t="shared" si="76"/>
        <v>202.42600000000002</v>
      </c>
      <c r="H379" s="27"/>
      <c r="I379" s="27">
        <f t="shared" si="77"/>
        <v>191.77200000000002</v>
      </c>
      <c r="J379" s="56">
        <v>5</v>
      </c>
    </row>
    <row r="380" spans="1:10" ht="11.25" x14ac:dyDescent="0.2">
      <c r="A380" s="66">
        <v>25022</v>
      </c>
      <c r="B380" s="63" t="s">
        <v>503</v>
      </c>
      <c r="C380" s="72"/>
      <c r="D380" s="246">
        <f t="shared" si="75"/>
        <v>99.451000000000008</v>
      </c>
      <c r="E380" s="236">
        <v>90.41</v>
      </c>
      <c r="F380" s="27"/>
      <c r="G380" s="27">
        <f t="shared" si="76"/>
        <v>85.889499999999998</v>
      </c>
      <c r="H380" s="27"/>
      <c r="I380" s="27">
        <f t="shared" si="77"/>
        <v>81.369</v>
      </c>
      <c r="J380" s="56">
        <v>5</v>
      </c>
    </row>
    <row r="381" spans="1:10" ht="11.25" x14ac:dyDescent="0.2">
      <c r="A381" s="66">
        <v>25002</v>
      </c>
      <c r="B381" s="63" t="s">
        <v>504</v>
      </c>
      <c r="C381" s="72"/>
      <c r="D381" s="246">
        <f t="shared" si="75"/>
        <v>104.52200000000001</v>
      </c>
      <c r="E381" s="236">
        <v>95.02</v>
      </c>
      <c r="F381" s="27"/>
      <c r="G381" s="27">
        <f t="shared" si="76"/>
        <v>90.268999999999991</v>
      </c>
      <c r="H381" s="27"/>
      <c r="I381" s="27">
        <f t="shared" si="77"/>
        <v>85.518000000000001</v>
      </c>
      <c r="J381" s="56">
        <v>12</v>
      </c>
    </row>
    <row r="382" spans="1:10" ht="11.25" x14ac:dyDescent="0.2">
      <c r="A382" s="66">
        <v>25028</v>
      </c>
      <c r="B382" s="63" t="s">
        <v>505</v>
      </c>
      <c r="C382" s="72"/>
      <c r="D382" s="246">
        <f t="shared" si="75"/>
        <v>121.759</v>
      </c>
      <c r="E382" s="236">
        <v>110.69</v>
      </c>
      <c r="F382" s="27"/>
      <c r="G382" s="27">
        <f t="shared" si="76"/>
        <v>105.15549999999999</v>
      </c>
      <c r="H382" s="27"/>
      <c r="I382" s="27">
        <f t="shared" si="77"/>
        <v>99.620999999999995</v>
      </c>
      <c r="J382" s="56">
        <v>12</v>
      </c>
    </row>
    <row r="383" spans="1:10" ht="11.25" x14ac:dyDescent="0.2">
      <c r="A383" s="66">
        <v>25029</v>
      </c>
      <c r="B383" s="63" t="s">
        <v>506</v>
      </c>
      <c r="C383" s="72"/>
      <c r="D383" s="246">
        <f t="shared" si="75"/>
        <v>140.03</v>
      </c>
      <c r="E383" s="236">
        <v>127.3</v>
      </c>
      <c r="F383" s="27"/>
      <c r="G383" s="27">
        <f t="shared" si="76"/>
        <v>120.93499999999999</v>
      </c>
      <c r="H383" s="27"/>
      <c r="I383" s="27">
        <f t="shared" si="77"/>
        <v>114.57</v>
      </c>
      <c r="J383" s="56">
        <v>12</v>
      </c>
    </row>
    <row r="384" spans="1:10" ht="11.25" x14ac:dyDescent="0.2">
      <c r="A384" s="66">
        <v>25009</v>
      </c>
      <c r="B384" s="63" t="s">
        <v>507</v>
      </c>
      <c r="C384" s="72"/>
      <c r="D384" s="246">
        <f t="shared" si="75"/>
        <v>145.101</v>
      </c>
      <c r="E384" s="236">
        <v>131.91</v>
      </c>
      <c r="F384" s="27"/>
      <c r="G384" s="27">
        <f t="shared" si="76"/>
        <v>125.3145</v>
      </c>
      <c r="H384" s="27"/>
      <c r="I384" s="27">
        <f t="shared" si="77"/>
        <v>118.71899999999999</v>
      </c>
      <c r="J384" s="56">
        <v>12</v>
      </c>
    </row>
    <row r="385" spans="1:10" ht="11.25" x14ac:dyDescent="0.2">
      <c r="A385" s="66">
        <v>25008</v>
      </c>
      <c r="B385" s="63" t="s">
        <v>508</v>
      </c>
      <c r="C385" s="72"/>
      <c r="D385" s="246">
        <f t="shared" si="75"/>
        <v>124.806</v>
      </c>
      <c r="E385" s="236">
        <v>113.46</v>
      </c>
      <c r="F385" s="27"/>
      <c r="G385" s="27">
        <f t="shared" si="76"/>
        <v>107.78699999999999</v>
      </c>
      <c r="H385" s="27"/>
      <c r="I385" s="27">
        <f t="shared" si="77"/>
        <v>102.11399999999999</v>
      </c>
      <c r="J385" s="56">
        <v>12</v>
      </c>
    </row>
    <row r="386" spans="1:10" ht="11.25" x14ac:dyDescent="0.2">
      <c r="A386" s="66">
        <v>25017</v>
      </c>
      <c r="B386" s="63" t="s">
        <v>509</v>
      </c>
      <c r="C386" s="72"/>
      <c r="D386" s="246">
        <f t="shared" si="75"/>
        <v>131.92300000000003</v>
      </c>
      <c r="E386" s="236">
        <v>119.93</v>
      </c>
      <c r="F386" s="27"/>
      <c r="G386" s="27">
        <f t="shared" si="76"/>
        <v>113.9335</v>
      </c>
      <c r="H386" s="27"/>
      <c r="I386" s="27">
        <f t="shared" si="77"/>
        <v>107.93700000000001</v>
      </c>
      <c r="J386" s="56">
        <v>12</v>
      </c>
    </row>
    <row r="387" spans="1:10" ht="11.25" x14ac:dyDescent="0.2">
      <c r="A387" s="66">
        <v>25082</v>
      </c>
      <c r="B387" s="63" t="s">
        <v>510</v>
      </c>
      <c r="C387" s="72"/>
      <c r="D387" s="246">
        <f t="shared" si="75"/>
        <v>171.49</v>
      </c>
      <c r="E387" s="236">
        <v>155.9</v>
      </c>
      <c r="F387" s="27"/>
      <c r="G387" s="27">
        <f t="shared" si="76"/>
        <v>148.10499999999999</v>
      </c>
      <c r="H387" s="27"/>
      <c r="I387" s="27">
        <f t="shared" si="77"/>
        <v>140.31</v>
      </c>
      <c r="J387" s="56">
        <v>12</v>
      </c>
    </row>
    <row r="388" spans="1:10" ht="11.25" x14ac:dyDescent="0.2">
      <c r="A388" s="66">
        <v>25035</v>
      </c>
      <c r="B388" s="63" t="s">
        <v>511</v>
      </c>
      <c r="C388" s="72"/>
      <c r="D388" s="246">
        <f t="shared" si="75"/>
        <v>350.07500000000005</v>
      </c>
      <c r="E388" s="236">
        <v>318.25</v>
      </c>
      <c r="F388" s="27"/>
      <c r="G388" s="27">
        <f t="shared" si="76"/>
        <v>302.33749999999998</v>
      </c>
      <c r="H388" s="27"/>
      <c r="I388" s="27">
        <f t="shared" si="77"/>
        <v>286.42500000000001</v>
      </c>
      <c r="J388" s="56">
        <v>12</v>
      </c>
    </row>
    <row r="389" spans="1:10" ht="19.5" x14ac:dyDescent="0.2">
      <c r="A389" s="66">
        <v>25037</v>
      </c>
      <c r="B389" s="63" t="s">
        <v>512</v>
      </c>
      <c r="C389" s="72"/>
      <c r="D389" s="246">
        <f t="shared" si="75"/>
        <v>374.41800000000001</v>
      </c>
      <c r="E389" s="236">
        <v>340.38</v>
      </c>
      <c r="F389" s="27"/>
      <c r="G389" s="27">
        <f t="shared" si="76"/>
        <v>323.36099999999999</v>
      </c>
      <c r="H389" s="27"/>
      <c r="I389" s="27">
        <f t="shared" si="77"/>
        <v>306.34199999999998</v>
      </c>
      <c r="J389" s="56">
        <v>12</v>
      </c>
    </row>
    <row r="390" spans="1:10" ht="11.25" x14ac:dyDescent="0.2">
      <c r="A390" s="66">
        <v>25036</v>
      </c>
      <c r="B390" s="63" t="s">
        <v>513</v>
      </c>
      <c r="C390" s="72"/>
      <c r="D390" s="246">
        <f t="shared" si="75"/>
        <v>530.69500000000005</v>
      </c>
      <c r="E390" s="236">
        <v>482.45</v>
      </c>
      <c r="F390" s="27"/>
      <c r="G390" s="27">
        <f t="shared" si="76"/>
        <v>458.32749999999999</v>
      </c>
      <c r="H390" s="27"/>
      <c r="I390" s="27">
        <f t="shared" si="77"/>
        <v>434.20499999999998</v>
      </c>
      <c r="J390" s="56">
        <v>12</v>
      </c>
    </row>
    <row r="391" spans="1:10" ht="11.25" x14ac:dyDescent="0.2">
      <c r="A391" s="66">
        <v>25027</v>
      </c>
      <c r="B391" s="63" t="s">
        <v>514</v>
      </c>
      <c r="C391" s="72"/>
      <c r="D391" s="246">
        <f t="shared" si="75"/>
        <v>128.876</v>
      </c>
      <c r="E391" s="236">
        <v>117.16</v>
      </c>
      <c r="F391" s="27"/>
      <c r="G391" s="27">
        <f t="shared" si="76"/>
        <v>111.30199999999999</v>
      </c>
      <c r="H391" s="27"/>
      <c r="I391" s="27">
        <f t="shared" si="77"/>
        <v>105.444</v>
      </c>
      <c r="J391" s="56">
        <v>12</v>
      </c>
    </row>
    <row r="392" spans="1:10" ht="11.25" x14ac:dyDescent="0.2">
      <c r="A392" s="66">
        <v>25007</v>
      </c>
      <c r="B392" s="63" t="s">
        <v>515</v>
      </c>
      <c r="C392" s="72"/>
      <c r="D392" s="246">
        <f t="shared" si="75"/>
        <v>128.876</v>
      </c>
      <c r="E392" s="236">
        <v>117.16</v>
      </c>
      <c r="F392" s="27"/>
      <c r="G392" s="27">
        <f t="shared" si="76"/>
        <v>111.30199999999999</v>
      </c>
      <c r="H392" s="27"/>
      <c r="I392" s="27">
        <f t="shared" si="77"/>
        <v>105.444</v>
      </c>
      <c r="J392" s="56">
        <v>12</v>
      </c>
    </row>
    <row r="393" spans="1:10" ht="11.25" x14ac:dyDescent="0.2">
      <c r="A393" s="66">
        <v>25014</v>
      </c>
      <c r="B393" s="63" t="s">
        <v>516</v>
      </c>
      <c r="C393" s="72"/>
      <c r="D393" s="246">
        <f t="shared" si="75"/>
        <v>112.629</v>
      </c>
      <c r="E393" s="236">
        <v>102.39</v>
      </c>
      <c r="F393" s="27"/>
      <c r="G393" s="27">
        <f t="shared" si="76"/>
        <v>97.270499999999998</v>
      </c>
      <c r="H393" s="27"/>
      <c r="I393" s="27">
        <f t="shared" si="77"/>
        <v>92.150999999999996</v>
      </c>
      <c r="J393" s="56">
        <v>12</v>
      </c>
    </row>
    <row r="394" spans="1:10" ht="11.25" x14ac:dyDescent="0.2">
      <c r="A394" s="66">
        <v>25034</v>
      </c>
      <c r="B394" s="63" t="s">
        <v>517</v>
      </c>
      <c r="C394" s="72"/>
      <c r="D394" s="246">
        <f t="shared" si="75"/>
        <v>155.24299999999999</v>
      </c>
      <c r="E394" s="236">
        <v>141.13</v>
      </c>
      <c r="F394" s="27"/>
      <c r="G394" s="27">
        <f t="shared" si="76"/>
        <v>134.0735</v>
      </c>
      <c r="H394" s="27"/>
      <c r="I394" s="27">
        <f t="shared" si="77"/>
        <v>127.017</v>
      </c>
      <c r="J394" s="56">
        <v>12</v>
      </c>
    </row>
    <row r="395" spans="1:10" ht="11.25" x14ac:dyDescent="0.2">
      <c r="A395" s="66">
        <v>25093</v>
      </c>
      <c r="B395" s="63" t="s">
        <v>518</v>
      </c>
      <c r="C395" s="72"/>
      <c r="D395" s="246">
        <f t="shared" si="75"/>
        <v>709.28</v>
      </c>
      <c r="E395" s="236">
        <v>644.79999999999995</v>
      </c>
      <c r="F395" s="27"/>
      <c r="G395" s="27">
        <f t="shared" si="76"/>
        <v>612.55999999999995</v>
      </c>
      <c r="H395" s="27"/>
      <c r="I395" s="27">
        <f t="shared" si="77"/>
        <v>580.31999999999994</v>
      </c>
      <c r="J395" s="56">
        <v>12</v>
      </c>
    </row>
    <row r="396" spans="1:10" ht="11.25" x14ac:dyDescent="0.2">
      <c r="A396" s="66">
        <v>25011</v>
      </c>
      <c r="B396" s="63" t="s">
        <v>519</v>
      </c>
      <c r="C396" s="72"/>
      <c r="D396" s="246">
        <f t="shared" si="75"/>
        <v>657.52500000000009</v>
      </c>
      <c r="E396" s="236">
        <v>597.75</v>
      </c>
      <c r="F396" s="27"/>
      <c r="G396" s="27">
        <f t="shared" si="76"/>
        <v>567.86249999999995</v>
      </c>
      <c r="H396" s="27"/>
      <c r="I396" s="27">
        <f t="shared" si="77"/>
        <v>537.97500000000002</v>
      </c>
      <c r="J396" s="56">
        <v>12</v>
      </c>
    </row>
    <row r="397" spans="1:10" x14ac:dyDescent="0.15">
      <c r="A397" s="50"/>
      <c r="B397" s="51" t="s">
        <v>27</v>
      </c>
      <c r="C397" s="52"/>
      <c r="D397" s="260" t="s">
        <v>1908</v>
      </c>
      <c r="E397" s="251" t="s">
        <v>1909</v>
      </c>
      <c r="F397" s="277"/>
      <c r="G397" s="277">
        <v>-0.05</v>
      </c>
      <c r="H397" s="277"/>
      <c r="I397" s="277">
        <v>-0.1</v>
      </c>
      <c r="J397" s="53"/>
    </row>
    <row r="398" spans="1:10" ht="11.25" x14ac:dyDescent="0.2">
      <c r="A398" s="66">
        <v>10317</v>
      </c>
      <c r="B398" s="63" t="s">
        <v>520</v>
      </c>
      <c r="C398" s="74"/>
      <c r="D398" s="246">
        <f t="shared" ref="D398:D415" si="78">1.1*E398</f>
        <v>21.318000000000001</v>
      </c>
      <c r="E398" s="236">
        <v>19.38</v>
      </c>
      <c r="F398" s="27"/>
      <c r="G398" s="27">
        <f t="shared" ref="G398:G415" si="79">E398*0.95</f>
        <v>18.410999999999998</v>
      </c>
      <c r="H398" s="27"/>
      <c r="I398" s="27">
        <f t="shared" ref="I398:I415" si="80">E398*0.9</f>
        <v>17.442</v>
      </c>
      <c r="J398" s="56">
        <v>10</v>
      </c>
    </row>
    <row r="399" spans="1:10" ht="11.25" x14ac:dyDescent="0.2">
      <c r="A399" s="66">
        <v>10217</v>
      </c>
      <c r="B399" s="63" t="s">
        <v>521</v>
      </c>
      <c r="C399" s="74"/>
      <c r="D399" s="246">
        <f t="shared" si="78"/>
        <v>26.388999999999999</v>
      </c>
      <c r="E399" s="236">
        <v>23.99</v>
      </c>
      <c r="F399" s="27"/>
      <c r="G399" s="27">
        <f t="shared" si="79"/>
        <v>22.790499999999998</v>
      </c>
      <c r="H399" s="27"/>
      <c r="I399" s="27">
        <f t="shared" si="80"/>
        <v>21.590999999999998</v>
      </c>
      <c r="J399" s="56">
        <v>12</v>
      </c>
    </row>
    <row r="400" spans="1:10" ht="11.25" x14ac:dyDescent="0.2">
      <c r="A400" s="66">
        <v>23401</v>
      </c>
      <c r="B400" s="63" t="s">
        <v>522</v>
      </c>
      <c r="C400" s="74"/>
      <c r="D400" s="246">
        <f t="shared" si="78"/>
        <v>149.16</v>
      </c>
      <c r="E400" s="236">
        <v>135.6</v>
      </c>
      <c r="F400" s="27"/>
      <c r="G400" s="27">
        <f t="shared" si="79"/>
        <v>128.82</v>
      </c>
      <c r="H400" s="27"/>
      <c r="I400" s="27">
        <f t="shared" si="80"/>
        <v>122.03999999999999</v>
      </c>
      <c r="J400" s="56">
        <v>12</v>
      </c>
    </row>
    <row r="401" spans="1:10" ht="11.25" x14ac:dyDescent="0.2">
      <c r="A401" s="66">
        <v>23421</v>
      </c>
      <c r="B401" s="63" t="s">
        <v>523</v>
      </c>
      <c r="C401" s="74"/>
      <c r="D401" s="246">
        <f t="shared" si="78"/>
        <v>181.63200000000003</v>
      </c>
      <c r="E401" s="236">
        <v>165.12</v>
      </c>
      <c r="F401" s="27"/>
      <c r="G401" s="27">
        <f t="shared" si="79"/>
        <v>156.864</v>
      </c>
      <c r="H401" s="27"/>
      <c r="I401" s="27">
        <f t="shared" si="80"/>
        <v>148.608</v>
      </c>
      <c r="J401" s="56">
        <v>12</v>
      </c>
    </row>
    <row r="402" spans="1:10" ht="11.25" x14ac:dyDescent="0.2">
      <c r="A402" s="66">
        <v>23403</v>
      </c>
      <c r="B402" s="63" t="s">
        <v>524</v>
      </c>
      <c r="C402" s="74"/>
      <c r="D402" s="246">
        <f t="shared" si="78"/>
        <v>183.667</v>
      </c>
      <c r="E402" s="236">
        <v>166.97</v>
      </c>
      <c r="F402" s="27"/>
      <c r="G402" s="27">
        <f t="shared" si="79"/>
        <v>158.6215</v>
      </c>
      <c r="H402" s="27"/>
      <c r="I402" s="27">
        <f t="shared" si="80"/>
        <v>150.273</v>
      </c>
      <c r="J402" s="56">
        <v>12</v>
      </c>
    </row>
    <row r="403" spans="1:10" ht="11.25" x14ac:dyDescent="0.2">
      <c r="A403" s="66">
        <v>23423</v>
      </c>
      <c r="B403" s="63" t="s">
        <v>525</v>
      </c>
      <c r="C403" s="74"/>
      <c r="D403" s="246">
        <f t="shared" si="78"/>
        <v>216.13900000000004</v>
      </c>
      <c r="E403" s="236">
        <v>196.49</v>
      </c>
      <c r="F403" s="27"/>
      <c r="G403" s="27">
        <f t="shared" si="79"/>
        <v>186.66550000000001</v>
      </c>
      <c r="H403" s="27"/>
      <c r="I403" s="27">
        <f t="shared" si="80"/>
        <v>176.84100000000001</v>
      </c>
      <c r="J403" s="56">
        <v>12</v>
      </c>
    </row>
    <row r="404" spans="1:10" ht="11.25" x14ac:dyDescent="0.2">
      <c r="A404" s="66">
        <v>22412</v>
      </c>
      <c r="B404" s="63" t="s">
        <v>526</v>
      </c>
      <c r="C404" s="74"/>
      <c r="D404" s="246">
        <f t="shared" si="78"/>
        <v>114.53200000000001</v>
      </c>
      <c r="E404" s="237">
        <v>104.12</v>
      </c>
      <c r="F404" s="27"/>
      <c r="G404" s="27">
        <f t="shared" si="79"/>
        <v>98.914000000000001</v>
      </c>
      <c r="H404" s="27"/>
      <c r="I404" s="27">
        <f t="shared" si="80"/>
        <v>93.708000000000013</v>
      </c>
      <c r="J404" s="56">
        <v>10</v>
      </c>
    </row>
    <row r="405" spans="1:10" ht="11.25" x14ac:dyDescent="0.2">
      <c r="A405" s="66">
        <v>22413</v>
      </c>
      <c r="B405" s="63" t="s">
        <v>527</v>
      </c>
      <c r="C405" s="74"/>
      <c r="D405" s="246">
        <f t="shared" si="78"/>
        <v>158.37800000000001</v>
      </c>
      <c r="E405" s="237">
        <v>143.97999999999999</v>
      </c>
      <c r="F405" s="27"/>
      <c r="G405" s="27">
        <f t="shared" si="79"/>
        <v>136.78099999999998</v>
      </c>
      <c r="H405" s="27"/>
      <c r="I405" s="27">
        <f t="shared" si="80"/>
        <v>129.58199999999999</v>
      </c>
      <c r="J405" s="56">
        <v>25</v>
      </c>
    </row>
    <row r="406" spans="1:10" ht="11.25" x14ac:dyDescent="0.2">
      <c r="A406" s="66">
        <v>23402</v>
      </c>
      <c r="B406" s="63" t="s">
        <v>528</v>
      </c>
      <c r="C406" s="74"/>
      <c r="D406" s="246">
        <f t="shared" si="78"/>
        <v>155.24299999999999</v>
      </c>
      <c r="E406" s="236">
        <v>141.13</v>
      </c>
      <c r="F406" s="27"/>
      <c r="G406" s="27">
        <f t="shared" si="79"/>
        <v>134.0735</v>
      </c>
      <c r="H406" s="27"/>
      <c r="I406" s="27">
        <f t="shared" si="80"/>
        <v>127.017</v>
      </c>
      <c r="J406" s="56">
        <v>20</v>
      </c>
    </row>
    <row r="407" spans="1:10" ht="11.25" x14ac:dyDescent="0.2">
      <c r="A407" s="66">
        <v>22409</v>
      </c>
      <c r="B407" s="63" t="s">
        <v>1946</v>
      </c>
      <c r="C407" s="74"/>
      <c r="D407" s="246">
        <f t="shared" si="78"/>
        <v>187.00000000000003</v>
      </c>
      <c r="E407" s="236">
        <v>170</v>
      </c>
      <c r="F407" s="27"/>
      <c r="G407" s="27">
        <f t="shared" si="79"/>
        <v>161.5</v>
      </c>
      <c r="H407" s="27"/>
      <c r="I407" s="27">
        <f t="shared" si="80"/>
        <v>153</v>
      </c>
      <c r="J407" s="56">
        <v>20</v>
      </c>
    </row>
    <row r="408" spans="1:10" ht="11.25" x14ac:dyDescent="0.2">
      <c r="A408" s="66">
        <v>23409</v>
      </c>
      <c r="B408" s="63" t="s">
        <v>529</v>
      </c>
      <c r="C408" s="74"/>
      <c r="D408" s="246">
        <f t="shared" si="78"/>
        <v>196.845</v>
      </c>
      <c r="E408" s="236">
        <v>178.95</v>
      </c>
      <c r="F408" s="27"/>
      <c r="G408" s="27">
        <f t="shared" si="79"/>
        <v>170.00249999999997</v>
      </c>
      <c r="H408" s="27"/>
      <c r="I408" s="27">
        <f t="shared" si="80"/>
        <v>161.05500000000001</v>
      </c>
      <c r="J408" s="56">
        <v>12</v>
      </c>
    </row>
    <row r="409" spans="1:10" ht="11.25" x14ac:dyDescent="0.2">
      <c r="A409" s="66">
        <v>23408</v>
      </c>
      <c r="B409" s="63" t="s">
        <v>530</v>
      </c>
      <c r="C409" s="74"/>
      <c r="D409" s="246">
        <f t="shared" si="78"/>
        <v>167.43100000000001</v>
      </c>
      <c r="E409" s="236">
        <v>152.21</v>
      </c>
      <c r="F409" s="27"/>
      <c r="G409" s="27">
        <f t="shared" si="79"/>
        <v>144.59950000000001</v>
      </c>
      <c r="H409" s="27"/>
      <c r="I409" s="27">
        <f t="shared" si="80"/>
        <v>136.989</v>
      </c>
      <c r="J409" s="56">
        <v>12</v>
      </c>
    </row>
    <row r="410" spans="1:10" ht="11.25" x14ac:dyDescent="0.2">
      <c r="A410" s="66">
        <v>23417</v>
      </c>
      <c r="B410" s="63" t="s">
        <v>531</v>
      </c>
      <c r="C410" s="74"/>
      <c r="D410" s="246">
        <f t="shared" si="78"/>
        <v>209.03300000000002</v>
      </c>
      <c r="E410" s="236">
        <v>190.03</v>
      </c>
      <c r="F410" s="27"/>
      <c r="G410" s="27">
        <f t="shared" si="79"/>
        <v>180.52849999999998</v>
      </c>
      <c r="H410" s="27"/>
      <c r="I410" s="27">
        <f t="shared" si="80"/>
        <v>171.02700000000002</v>
      </c>
      <c r="J410" s="56">
        <v>12</v>
      </c>
    </row>
    <row r="411" spans="1:10" ht="11.25" x14ac:dyDescent="0.2">
      <c r="A411" s="66">
        <v>23482</v>
      </c>
      <c r="B411" s="63" t="s">
        <v>532</v>
      </c>
      <c r="C411" s="74"/>
      <c r="D411" s="246">
        <f t="shared" si="78"/>
        <v>238.45800000000003</v>
      </c>
      <c r="E411" s="236">
        <v>216.78</v>
      </c>
      <c r="F411" s="27"/>
      <c r="G411" s="27">
        <f t="shared" si="79"/>
        <v>205.941</v>
      </c>
      <c r="H411" s="27"/>
      <c r="I411" s="27">
        <f t="shared" si="80"/>
        <v>195.102</v>
      </c>
      <c r="J411" s="56">
        <v>12</v>
      </c>
    </row>
    <row r="412" spans="1:10" ht="11.25" x14ac:dyDescent="0.2">
      <c r="A412" s="66">
        <v>23407</v>
      </c>
      <c r="B412" s="63" t="s">
        <v>533</v>
      </c>
      <c r="C412" s="74"/>
      <c r="D412" s="246">
        <f t="shared" si="78"/>
        <v>178.59600000000003</v>
      </c>
      <c r="E412" s="236">
        <v>162.36000000000001</v>
      </c>
      <c r="F412" s="27"/>
      <c r="G412" s="27">
        <f t="shared" si="79"/>
        <v>154.24200000000002</v>
      </c>
      <c r="H412" s="27"/>
      <c r="I412" s="27">
        <f t="shared" si="80"/>
        <v>146.12400000000002</v>
      </c>
      <c r="J412" s="56">
        <v>12</v>
      </c>
    </row>
    <row r="413" spans="1:10" ht="11.25" x14ac:dyDescent="0.2">
      <c r="A413" s="66">
        <v>23414</v>
      </c>
      <c r="B413" s="63" t="s">
        <v>534</v>
      </c>
      <c r="C413" s="74"/>
      <c r="D413" s="246">
        <f t="shared" si="78"/>
        <v>161.33699999999999</v>
      </c>
      <c r="E413" s="236">
        <v>146.66999999999999</v>
      </c>
      <c r="F413" s="27"/>
      <c r="G413" s="27">
        <f t="shared" si="79"/>
        <v>139.33649999999997</v>
      </c>
      <c r="H413" s="27"/>
      <c r="I413" s="27">
        <f t="shared" si="80"/>
        <v>132.00299999999999</v>
      </c>
      <c r="J413" s="56">
        <v>12</v>
      </c>
    </row>
    <row r="414" spans="1:10" ht="11.25" x14ac:dyDescent="0.2">
      <c r="A414" s="66">
        <v>22414</v>
      </c>
      <c r="B414" s="63" t="s">
        <v>1945</v>
      </c>
      <c r="C414" s="74"/>
      <c r="D414" s="246">
        <f t="shared" si="78"/>
        <v>137.5</v>
      </c>
      <c r="E414" s="236">
        <v>125</v>
      </c>
      <c r="F414" s="27"/>
      <c r="G414" s="27">
        <f t="shared" si="79"/>
        <v>118.75</v>
      </c>
      <c r="H414" s="27"/>
      <c r="I414" s="27">
        <f t="shared" si="80"/>
        <v>112.5</v>
      </c>
      <c r="J414" s="56">
        <v>12</v>
      </c>
    </row>
    <row r="415" spans="1:10" ht="11.25" x14ac:dyDescent="0.2">
      <c r="A415" s="66">
        <v>23411</v>
      </c>
      <c r="B415" s="63" t="s">
        <v>535</v>
      </c>
      <c r="C415" s="74"/>
      <c r="D415" s="246">
        <f t="shared" si="78"/>
        <v>709.28</v>
      </c>
      <c r="E415" s="236">
        <v>644.79999999999995</v>
      </c>
      <c r="F415" s="27"/>
      <c r="G415" s="27">
        <f t="shared" si="79"/>
        <v>612.55999999999995</v>
      </c>
      <c r="H415" s="27"/>
      <c r="I415" s="27">
        <f t="shared" si="80"/>
        <v>580.31999999999994</v>
      </c>
      <c r="J415" s="56">
        <v>12</v>
      </c>
    </row>
    <row r="416" spans="1:10" x14ac:dyDescent="0.15">
      <c r="A416" s="50"/>
      <c r="B416" s="51" t="s">
        <v>28</v>
      </c>
      <c r="C416" s="52"/>
      <c r="D416" s="260" t="s">
        <v>1908</v>
      </c>
      <c r="E416" s="251" t="s">
        <v>1909</v>
      </c>
      <c r="F416" s="277"/>
      <c r="G416" s="277">
        <v>-0.05</v>
      </c>
      <c r="H416" s="277"/>
      <c r="I416" s="277">
        <v>-0.1</v>
      </c>
      <c r="J416" s="53"/>
    </row>
    <row r="417" spans="1:10" x14ac:dyDescent="0.15">
      <c r="A417" s="66">
        <v>10319</v>
      </c>
      <c r="B417" s="63" t="s">
        <v>536</v>
      </c>
      <c r="C417" s="74"/>
      <c r="D417" s="247">
        <f t="shared" ref="D417:D434" si="81">E417</f>
        <v>19.38</v>
      </c>
      <c r="E417" s="236">
        <v>19.38</v>
      </c>
      <c r="F417" s="27"/>
      <c r="G417" s="27">
        <f t="shared" ref="G417:G434" si="82">E417*0.95</f>
        <v>18.410999999999998</v>
      </c>
      <c r="H417" s="27"/>
      <c r="I417" s="27">
        <f t="shared" ref="I417:I434" si="83">E417*0.9</f>
        <v>17.442</v>
      </c>
      <c r="J417" s="56">
        <v>10</v>
      </c>
    </row>
    <row r="418" spans="1:10" x14ac:dyDescent="0.15">
      <c r="A418" s="66">
        <v>10219</v>
      </c>
      <c r="B418" s="63" t="s">
        <v>537</v>
      </c>
      <c r="C418" s="74"/>
      <c r="D418" s="247">
        <f t="shared" si="81"/>
        <v>23.99</v>
      </c>
      <c r="E418" s="236">
        <v>23.99</v>
      </c>
      <c r="F418" s="27"/>
      <c r="G418" s="27">
        <f t="shared" si="82"/>
        <v>22.790499999999998</v>
      </c>
      <c r="H418" s="27"/>
      <c r="I418" s="27">
        <f t="shared" si="83"/>
        <v>21.590999999999998</v>
      </c>
      <c r="J418" s="56">
        <v>12</v>
      </c>
    </row>
    <row r="419" spans="1:10" x14ac:dyDescent="0.15">
      <c r="A419" s="66">
        <v>23801</v>
      </c>
      <c r="B419" s="63" t="s">
        <v>538</v>
      </c>
      <c r="C419" s="74"/>
      <c r="D419" s="247">
        <f t="shared" si="81"/>
        <v>135.6</v>
      </c>
      <c r="E419" s="236">
        <v>135.6</v>
      </c>
      <c r="F419" s="27"/>
      <c r="G419" s="27">
        <f t="shared" si="82"/>
        <v>128.82</v>
      </c>
      <c r="H419" s="27"/>
      <c r="I419" s="27">
        <f t="shared" si="83"/>
        <v>122.03999999999999</v>
      </c>
      <c r="J419" s="56">
        <v>12</v>
      </c>
    </row>
    <row r="420" spans="1:10" x14ac:dyDescent="0.15">
      <c r="A420" s="66">
        <v>22801</v>
      </c>
      <c r="B420" s="63" t="s">
        <v>539</v>
      </c>
      <c r="C420" s="74"/>
      <c r="D420" s="247">
        <f t="shared" si="81"/>
        <v>110</v>
      </c>
      <c r="E420" s="236">
        <v>110</v>
      </c>
      <c r="F420" s="27"/>
      <c r="G420" s="27">
        <f t="shared" si="82"/>
        <v>104.5</v>
      </c>
      <c r="H420" s="27"/>
      <c r="I420" s="27">
        <f t="shared" si="83"/>
        <v>99</v>
      </c>
      <c r="J420" s="56">
        <v>12</v>
      </c>
    </row>
    <row r="421" spans="1:10" x14ac:dyDescent="0.15">
      <c r="A421" s="66">
        <v>22821</v>
      </c>
      <c r="B421" s="63" t="s">
        <v>540</v>
      </c>
      <c r="C421" s="74"/>
      <c r="D421" s="247">
        <f t="shared" si="81"/>
        <v>120</v>
      </c>
      <c r="E421" s="236">
        <v>120</v>
      </c>
      <c r="F421" s="27"/>
      <c r="G421" s="27">
        <f t="shared" si="82"/>
        <v>114</v>
      </c>
      <c r="H421" s="27"/>
      <c r="I421" s="27">
        <f t="shared" si="83"/>
        <v>108</v>
      </c>
      <c r="J421" s="56">
        <v>12</v>
      </c>
    </row>
    <row r="422" spans="1:10" x14ac:dyDescent="0.15">
      <c r="A422" s="66">
        <v>22803</v>
      </c>
      <c r="B422" s="63" t="s">
        <v>541</v>
      </c>
      <c r="C422" s="74"/>
      <c r="D422" s="247">
        <f t="shared" si="81"/>
        <v>120</v>
      </c>
      <c r="E422" s="236">
        <v>120</v>
      </c>
      <c r="F422" s="27"/>
      <c r="G422" s="27">
        <f t="shared" si="82"/>
        <v>114</v>
      </c>
      <c r="H422" s="27"/>
      <c r="I422" s="27">
        <f t="shared" si="83"/>
        <v>108</v>
      </c>
      <c r="J422" s="56">
        <v>12</v>
      </c>
    </row>
    <row r="423" spans="1:10" x14ac:dyDescent="0.15">
      <c r="A423" s="66">
        <v>22823</v>
      </c>
      <c r="B423" s="63" t="s">
        <v>542</v>
      </c>
      <c r="C423" s="74"/>
      <c r="D423" s="247">
        <f t="shared" si="81"/>
        <v>135</v>
      </c>
      <c r="E423" s="236">
        <v>135</v>
      </c>
      <c r="F423" s="27"/>
      <c r="G423" s="27">
        <f t="shared" si="82"/>
        <v>128.25</v>
      </c>
      <c r="H423" s="27"/>
      <c r="I423" s="27">
        <f t="shared" si="83"/>
        <v>121.5</v>
      </c>
      <c r="J423" s="56">
        <v>12</v>
      </c>
    </row>
    <row r="424" spans="1:10" x14ac:dyDescent="0.15">
      <c r="A424" s="66">
        <v>22812</v>
      </c>
      <c r="B424" s="63" t="s">
        <v>543</v>
      </c>
      <c r="C424" s="74"/>
      <c r="D424" s="247">
        <f t="shared" si="81"/>
        <v>94.49</v>
      </c>
      <c r="E424" s="236">
        <v>94.49</v>
      </c>
      <c r="F424" s="27"/>
      <c r="G424" s="27">
        <f t="shared" si="82"/>
        <v>89.765499999999989</v>
      </c>
      <c r="H424" s="27"/>
      <c r="I424" s="27">
        <f t="shared" si="83"/>
        <v>85.040999999999997</v>
      </c>
      <c r="J424" s="56">
        <v>10</v>
      </c>
    </row>
    <row r="425" spans="1:10" x14ac:dyDescent="0.15">
      <c r="A425" s="66">
        <v>22813</v>
      </c>
      <c r="B425" s="63" t="s">
        <v>544</v>
      </c>
      <c r="C425" s="74"/>
      <c r="D425" s="247">
        <f t="shared" si="81"/>
        <v>130.01</v>
      </c>
      <c r="E425" s="236">
        <v>130.01</v>
      </c>
      <c r="F425" s="27"/>
      <c r="G425" s="27">
        <f t="shared" si="82"/>
        <v>123.50949999999999</v>
      </c>
      <c r="H425" s="27"/>
      <c r="I425" s="27">
        <f t="shared" si="83"/>
        <v>117.009</v>
      </c>
      <c r="J425" s="56">
        <v>25</v>
      </c>
    </row>
    <row r="426" spans="1:10" x14ac:dyDescent="0.15">
      <c r="A426" s="66">
        <v>23802</v>
      </c>
      <c r="B426" s="63" t="s">
        <v>545</v>
      </c>
      <c r="C426" s="74"/>
      <c r="D426" s="247">
        <f t="shared" si="81"/>
        <v>141.13</v>
      </c>
      <c r="E426" s="236">
        <v>141.13</v>
      </c>
      <c r="F426" s="27"/>
      <c r="G426" s="27">
        <f t="shared" si="82"/>
        <v>134.0735</v>
      </c>
      <c r="H426" s="27"/>
      <c r="I426" s="27">
        <f t="shared" si="83"/>
        <v>127.017</v>
      </c>
      <c r="J426" s="56">
        <v>20</v>
      </c>
    </row>
    <row r="427" spans="1:10" ht="19.5" x14ac:dyDescent="0.15">
      <c r="A427" s="66">
        <v>22809</v>
      </c>
      <c r="B427" s="63" t="s">
        <v>546</v>
      </c>
      <c r="C427" s="74"/>
      <c r="D427" s="247">
        <f t="shared" si="81"/>
        <v>130</v>
      </c>
      <c r="E427" s="236">
        <v>130</v>
      </c>
      <c r="F427" s="27"/>
      <c r="G427" s="27">
        <f t="shared" si="82"/>
        <v>123.5</v>
      </c>
      <c r="H427" s="27"/>
      <c r="I427" s="27">
        <f t="shared" si="83"/>
        <v>117</v>
      </c>
      <c r="J427" s="56">
        <v>12</v>
      </c>
    </row>
    <row r="428" spans="1:10" x14ac:dyDescent="0.15">
      <c r="A428" s="66">
        <v>23808</v>
      </c>
      <c r="B428" s="63" t="s">
        <v>547</v>
      </c>
      <c r="C428" s="74"/>
      <c r="D428" s="247">
        <f t="shared" si="81"/>
        <v>152.21</v>
      </c>
      <c r="E428" s="236">
        <v>152.21</v>
      </c>
      <c r="F428" s="27"/>
      <c r="G428" s="27">
        <f t="shared" si="82"/>
        <v>144.59950000000001</v>
      </c>
      <c r="H428" s="27"/>
      <c r="I428" s="27">
        <f t="shared" si="83"/>
        <v>136.989</v>
      </c>
      <c r="J428" s="56">
        <v>12</v>
      </c>
    </row>
    <row r="429" spans="1:10" x14ac:dyDescent="0.15">
      <c r="A429" s="66">
        <v>22817</v>
      </c>
      <c r="B429" s="63" t="s">
        <v>1944</v>
      </c>
      <c r="C429" s="74"/>
      <c r="D429" s="247">
        <f t="shared" si="81"/>
        <v>130</v>
      </c>
      <c r="E429" s="236">
        <v>130</v>
      </c>
      <c r="F429" s="27"/>
      <c r="G429" s="27">
        <f t="shared" si="82"/>
        <v>123.5</v>
      </c>
      <c r="H429" s="27"/>
      <c r="I429" s="27">
        <f t="shared" si="83"/>
        <v>117</v>
      </c>
      <c r="J429" s="56">
        <v>12</v>
      </c>
    </row>
    <row r="430" spans="1:10" x14ac:dyDescent="0.15">
      <c r="A430" s="66">
        <v>23817</v>
      </c>
      <c r="B430" s="63" t="s">
        <v>548</v>
      </c>
      <c r="C430" s="74"/>
      <c r="D430" s="247">
        <f t="shared" si="81"/>
        <v>190.03</v>
      </c>
      <c r="E430" s="236">
        <v>190.03</v>
      </c>
      <c r="F430" s="27"/>
      <c r="G430" s="27">
        <f t="shared" si="82"/>
        <v>180.52849999999998</v>
      </c>
      <c r="H430" s="27"/>
      <c r="I430" s="27">
        <f t="shared" si="83"/>
        <v>171.02700000000002</v>
      </c>
      <c r="J430" s="56">
        <v>12</v>
      </c>
    </row>
    <row r="431" spans="1:10" x14ac:dyDescent="0.15">
      <c r="A431" s="66">
        <v>23882</v>
      </c>
      <c r="B431" s="63" t="s">
        <v>549</v>
      </c>
      <c r="C431" s="74"/>
      <c r="D431" s="247">
        <f t="shared" si="81"/>
        <v>216.78</v>
      </c>
      <c r="E431" s="236">
        <v>216.78</v>
      </c>
      <c r="F431" s="27"/>
      <c r="G431" s="27">
        <f t="shared" si="82"/>
        <v>205.941</v>
      </c>
      <c r="H431" s="27"/>
      <c r="I431" s="27">
        <f t="shared" si="83"/>
        <v>195.102</v>
      </c>
      <c r="J431" s="56">
        <v>12</v>
      </c>
    </row>
    <row r="432" spans="1:10" x14ac:dyDescent="0.15">
      <c r="A432" s="66">
        <v>22807</v>
      </c>
      <c r="B432" s="63" t="s">
        <v>550</v>
      </c>
      <c r="C432" s="74"/>
      <c r="D432" s="247">
        <f t="shared" si="81"/>
        <v>115</v>
      </c>
      <c r="E432" s="236">
        <v>115</v>
      </c>
      <c r="F432" s="27"/>
      <c r="G432" s="27">
        <f t="shared" si="82"/>
        <v>109.25</v>
      </c>
      <c r="H432" s="27"/>
      <c r="I432" s="27">
        <f t="shared" si="83"/>
        <v>103.5</v>
      </c>
      <c r="J432" s="56">
        <v>12</v>
      </c>
    </row>
    <row r="433" spans="1:10" x14ac:dyDescent="0.15">
      <c r="A433" s="66">
        <v>22814</v>
      </c>
      <c r="B433" s="63" t="s">
        <v>551</v>
      </c>
      <c r="C433" s="74"/>
      <c r="D433" s="247">
        <f t="shared" si="81"/>
        <v>115</v>
      </c>
      <c r="E433" s="236">
        <v>115</v>
      </c>
      <c r="F433" s="27"/>
      <c r="G433" s="27">
        <f t="shared" si="82"/>
        <v>109.25</v>
      </c>
      <c r="H433" s="27"/>
      <c r="I433" s="27">
        <f t="shared" si="83"/>
        <v>103.5</v>
      </c>
      <c r="J433" s="56">
        <v>12</v>
      </c>
    </row>
    <row r="434" spans="1:10" x14ac:dyDescent="0.15">
      <c r="A434" s="66">
        <v>22811</v>
      </c>
      <c r="B434" s="63" t="s">
        <v>552</v>
      </c>
      <c r="C434" s="74"/>
      <c r="D434" s="247">
        <f t="shared" si="81"/>
        <v>500</v>
      </c>
      <c r="E434" s="236">
        <v>500</v>
      </c>
      <c r="F434" s="27"/>
      <c r="G434" s="27">
        <f t="shared" si="82"/>
        <v>475</v>
      </c>
      <c r="H434" s="27"/>
      <c r="I434" s="27">
        <f t="shared" si="83"/>
        <v>450</v>
      </c>
      <c r="J434" s="56">
        <v>12</v>
      </c>
    </row>
    <row r="435" spans="1:10" x14ac:dyDescent="0.15">
      <c r="A435" s="50"/>
      <c r="B435" s="51" t="s">
        <v>29</v>
      </c>
      <c r="C435" s="52"/>
      <c r="D435" s="260" t="s">
        <v>1908</v>
      </c>
      <c r="E435" s="251" t="s">
        <v>1909</v>
      </c>
      <c r="F435" s="277"/>
      <c r="G435" s="277">
        <v>-0.05</v>
      </c>
      <c r="H435" s="277"/>
      <c r="I435" s="277">
        <v>-0.1</v>
      </c>
      <c r="J435" s="53"/>
    </row>
    <row r="436" spans="1:10" ht="11.25" x14ac:dyDescent="0.2">
      <c r="A436" s="66">
        <v>10001</v>
      </c>
      <c r="B436" s="33" t="s">
        <v>553</v>
      </c>
      <c r="C436" s="68"/>
      <c r="D436" s="246">
        <f t="shared" ref="D436:D467" si="84">1.1*E436</f>
        <v>32.087000000000003</v>
      </c>
      <c r="E436" s="235">
        <v>29.17</v>
      </c>
      <c r="F436" s="27"/>
      <c r="G436" s="27">
        <f t="shared" ref="G436:G467" si="85">E436*0.95</f>
        <v>27.711500000000001</v>
      </c>
      <c r="H436" s="27"/>
      <c r="I436" s="27">
        <f t="shared" ref="I436:I467" si="86">E436*0.9</f>
        <v>26.253000000000004</v>
      </c>
      <c r="J436" s="56">
        <v>50</v>
      </c>
    </row>
    <row r="437" spans="1:10" ht="11.25" x14ac:dyDescent="0.2">
      <c r="A437" s="66">
        <v>10051</v>
      </c>
      <c r="B437" s="33" t="s">
        <v>554</v>
      </c>
      <c r="C437" s="75"/>
      <c r="D437" s="246">
        <f t="shared" si="84"/>
        <v>32.087000000000003</v>
      </c>
      <c r="E437" s="235">
        <v>29.17</v>
      </c>
      <c r="F437" s="27"/>
      <c r="G437" s="27">
        <f t="shared" si="85"/>
        <v>27.711500000000001</v>
      </c>
      <c r="H437" s="27"/>
      <c r="I437" s="27">
        <f t="shared" si="86"/>
        <v>26.253000000000004</v>
      </c>
      <c r="J437" s="48">
        <v>50</v>
      </c>
    </row>
    <row r="438" spans="1:10" ht="11.25" x14ac:dyDescent="0.2">
      <c r="A438" s="66">
        <v>10002</v>
      </c>
      <c r="B438" s="33" t="s">
        <v>555</v>
      </c>
      <c r="C438" s="68"/>
      <c r="D438" s="246">
        <f t="shared" si="84"/>
        <v>50.963000000000001</v>
      </c>
      <c r="E438" s="235">
        <v>46.33</v>
      </c>
      <c r="F438" s="27"/>
      <c r="G438" s="27">
        <f t="shared" si="85"/>
        <v>44.013499999999993</v>
      </c>
      <c r="H438" s="27"/>
      <c r="I438" s="27">
        <f t="shared" si="86"/>
        <v>41.697000000000003</v>
      </c>
      <c r="J438" s="56">
        <v>100</v>
      </c>
    </row>
    <row r="439" spans="1:10" ht="11.25" x14ac:dyDescent="0.2">
      <c r="A439" s="66">
        <v>10052</v>
      </c>
      <c r="B439" s="33" t="s">
        <v>556</v>
      </c>
      <c r="C439" s="68"/>
      <c r="D439" s="246">
        <f t="shared" si="84"/>
        <v>50.963000000000001</v>
      </c>
      <c r="E439" s="235">
        <v>46.33</v>
      </c>
      <c r="F439" s="27"/>
      <c r="G439" s="27">
        <f t="shared" si="85"/>
        <v>44.013499999999993</v>
      </c>
      <c r="H439" s="27"/>
      <c r="I439" s="27">
        <f t="shared" si="86"/>
        <v>41.697000000000003</v>
      </c>
      <c r="J439" s="56">
        <v>100</v>
      </c>
    </row>
    <row r="440" spans="1:10" ht="11.25" customHeight="1" x14ac:dyDescent="0.2">
      <c r="A440" s="66">
        <v>10037</v>
      </c>
      <c r="B440" s="33" t="s">
        <v>1932</v>
      </c>
      <c r="C440" s="68"/>
      <c r="D440" s="246">
        <f t="shared" ref="D440:D441" si="87">1.1*E440</f>
        <v>44.363</v>
      </c>
      <c r="E440" s="235">
        <v>40.33</v>
      </c>
      <c r="F440" s="27"/>
      <c r="G440" s="27">
        <f t="shared" ref="G440:G441" si="88">E440*0.95</f>
        <v>38.313499999999998</v>
      </c>
      <c r="H440" s="27"/>
      <c r="I440" s="27">
        <f t="shared" ref="I440:I441" si="89">E440*0.9</f>
        <v>36.296999999999997</v>
      </c>
      <c r="J440" s="56">
        <v>100</v>
      </c>
    </row>
    <row r="441" spans="1:10" ht="10.5" customHeight="1" x14ac:dyDescent="0.2">
      <c r="A441" s="66">
        <v>10038</v>
      </c>
      <c r="B441" s="33" t="s">
        <v>1933</v>
      </c>
      <c r="C441" s="68"/>
      <c r="D441" s="246">
        <f t="shared" si="87"/>
        <v>44.363</v>
      </c>
      <c r="E441" s="235">
        <v>40.33</v>
      </c>
      <c r="F441" s="27"/>
      <c r="G441" s="27">
        <f t="shared" si="88"/>
        <v>38.313499999999998</v>
      </c>
      <c r="H441" s="27"/>
      <c r="I441" s="27">
        <f t="shared" si="89"/>
        <v>36.296999999999997</v>
      </c>
      <c r="J441" s="56">
        <v>100</v>
      </c>
    </row>
    <row r="442" spans="1:10" ht="11.25" x14ac:dyDescent="0.2">
      <c r="A442" s="66">
        <v>10027</v>
      </c>
      <c r="B442" s="33" t="s">
        <v>557</v>
      </c>
      <c r="C442" s="68"/>
      <c r="D442" s="246">
        <f t="shared" si="84"/>
        <v>44.363</v>
      </c>
      <c r="E442" s="235">
        <v>40.33</v>
      </c>
      <c r="F442" s="27"/>
      <c r="G442" s="27">
        <f t="shared" si="85"/>
        <v>38.313499999999998</v>
      </c>
      <c r="H442" s="27"/>
      <c r="I442" s="27">
        <f t="shared" si="86"/>
        <v>36.296999999999997</v>
      </c>
      <c r="J442" s="56">
        <v>125</v>
      </c>
    </row>
    <row r="443" spans="1:10" ht="11.25" x14ac:dyDescent="0.2">
      <c r="A443" s="66">
        <v>10014</v>
      </c>
      <c r="B443" s="33" t="s">
        <v>558</v>
      </c>
      <c r="C443" s="68"/>
      <c r="D443" s="246">
        <f t="shared" si="84"/>
        <v>34.925000000000004</v>
      </c>
      <c r="E443" s="235">
        <v>31.75</v>
      </c>
      <c r="F443" s="27"/>
      <c r="G443" s="27">
        <f t="shared" si="85"/>
        <v>30.162499999999998</v>
      </c>
      <c r="H443" s="27"/>
      <c r="I443" s="27">
        <f t="shared" si="86"/>
        <v>28.574999999999999</v>
      </c>
      <c r="J443" s="56">
        <v>60</v>
      </c>
    </row>
    <row r="444" spans="1:10" ht="11.25" x14ac:dyDescent="0.2">
      <c r="A444" s="66">
        <v>10080</v>
      </c>
      <c r="B444" s="33" t="s">
        <v>559</v>
      </c>
      <c r="C444" s="68"/>
      <c r="D444" s="246">
        <f t="shared" si="84"/>
        <v>34.925000000000004</v>
      </c>
      <c r="E444" s="235">
        <v>31.75</v>
      </c>
      <c r="F444" s="27"/>
      <c r="G444" s="27">
        <f t="shared" si="85"/>
        <v>30.162499999999998</v>
      </c>
      <c r="H444" s="27"/>
      <c r="I444" s="27">
        <f t="shared" si="86"/>
        <v>28.574999999999999</v>
      </c>
      <c r="J444" s="56">
        <v>60</v>
      </c>
    </row>
    <row r="445" spans="1:10" ht="11.25" x14ac:dyDescent="0.2">
      <c r="A445" s="66">
        <v>10064</v>
      </c>
      <c r="B445" s="33" t="s">
        <v>560</v>
      </c>
      <c r="C445" s="68"/>
      <c r="D445" s="246">
        <f t="shared" si="84"/>
        <v>34.925000000000004</v>
      </c>
      <c r="E445" s="235">
        <v>31.75</v>
      </c>
      <c r="F445" s="27"/>
      <c r="G445" s="27">
        <f t="shared" si="85"/>
        <v>30.162499999999998</v>
      </c>
      <c r="H445" s="27"/>
      <c r="I445" s="27">
        <f t="shared" si="86"/>
        <v>28.574999999999999</v>
      </c>
      <c r="J445" s="56">
        <v>60</v>
      </c>
    </row>
    <row r="446" spans="1:10" ht="11.25" x14ac:dyDescent="0.2">
      <c r="A446" s="66">
        <v>10009</v>
      </c>
      <c r="B446" s="33" t="s">
        <v>561</v>
      </c>
      <c r="C446" s="68"/>
      <c r="D446" s="246">
        <f t="shared" si="84"/>
        <v>42.481999999999999</v>
      </c>
      <c r="E446" s="235">
        <v>38.619999999999997</v>
      </c>
      <c r="F446" s="27"/>
      <c r="G446" s="27">
        <f t="shared" si="85"/>
        <v>36.688999999999993</v>
      </c>
      <c r="H446" s="27"/>
      <c r="I446" s="27">
        <f t="shared" si="86"/>
        <v>34.757999999999996</v>
      </c>
      <c r="J446" s="56">
        <v>50</v>
      </c>
    </row>
    <row r="447" spans="1:10" ht="11.25" x14ac:dyDescent="0.2">
      <c r="A447" s="66">
        <v>10030</v>
      </c>
      <c r="B447" s="33" t="s">
        <v>562</v>
      </c>
      <c r="C447" s="68"/>
      <c r="D447" s="246">
        <f t="shared" si="84"/>
        <v>112.31</v>
      </c>
      <c r="E447" s="235">
        <v>102.1</v>
      </c>
      <c r="F447" s="27"/>
      <c r="G447" s="27">
        <f t="shared" si="85"/>
        <v>96.99499999999999</v>
      </c>
      <c r="H447" s="27"/>
      <c r="I447" s="27">
        <f t="shared" si="86"/>
        <v>91.89</v>
      </c>
      <c r="J447" s="56">
        <v>20</v>
      </c>
    </row>
    <row r="448" spans="1:10" ht="11.25" x14ac:dyDescent="0.2">
      <c r="A448" s="66">
        <v>10031</v>
      </c>
      <c r="B448" s="33" t="s">
        <v>563</v>
      </c>
      <c r="C448" s="68"/>
      <c r="D448" s="246">
        <f t="shared" si="84"/>
        <v>144.386</v>
      </c>
      <c r="E448" s="235">
        <v>131.26</v>
      </c>
      <c r="F448" s="27"/>
      <c r="G448" s="27">
        <f t="shared" si="85"/>
        <v>124.69699999999999</v>
      </c>
      <c r="H448" s="27"/>
      <c r="I448" s="27">
        <f t="shared" si="86"/>
        <v>118.134</v>
      </c>
      <c r="J448" s="56">
        <v>20</v>
      </c>
    </row>
    <row r="449" spans="1:10" ht="11.25" x14ac:dyDescent="0.2">
      <c r="A449" s="66">
        <v>10032</v>
      </c>
      <c r="B449" s="33" t="s">
        <v>564</v>
      </c>
      <c r="C449" s="68"/>
      <c r="D449" s="246">
        <f t="shared" si="84"/>
        <v>130.22900000000001</v>
      </c>
      <c r="E449" s="235">
        <v>118.39</v>
      </c>
      <c r="F449" s="27"/>
      <c r="G449" s="27">
        <f t="shared" si="85"/>
        <v>112.4705</v>
      </c>
      <c r="H449" s="27"/>
      <c r="I449" s="27">
        <f t="shared" si="86"/>
        <v>106.551</v>
      </c>
      <c r="J449" s="56">
        <v>20</v>
      </c>
    </row>
    <row r="450" spans="1:10" ht="11.25" x14ac:dyDescent="0.2">
      <c r="A450" s="66">
        <v>10033</v>
      </c>
      <c r="B450" s="33" t="s">
        <v>565</v>
      </c>
      <c r="C450" s="68"/>
      <c r="D450" s="246">
        <f t="shared" si="84"/>
        <v>162.316</v>
      </c>
      <c r="E450" s="235">
        <v>147.56</v>
      </c>
      <c r="F450" s="27"/>
      <c r="G450" s="27">
        <f t="shared" si="85"/>
        <v>140.18199999999999</v>
      </c>
      <c r="H450" s="27"/>
      <c r="I450" s="27">
        <f t="shared" si="86"/>
        <v>132.804</v>
      </c>
      <c r="J450" s="56">
        <v>20</v>
      </c>
    </row>
    <row r="451" spans="1:10" ht="21" x14ac:dyDescent="0.2">
      <c r="A451" s="66">
        <v>16012</v>
      </c>
      <c r="B451" s="33" t="s">
        <v>566</v>
      </c>
      <c r="C451" s="68"/>
      <c r="D451" s="246">
        <f t="shared" si="84"/>
        <v>56.837000000000003</v>
      </c>
      <c r="E451" s="235">
        <v>51.67</v>
      </c>
      <c r="F451" s="27"/>
      <c r="G451" s="27">
        <f t="shared" si="85"/>
        <v>49.086500000000001</v>
      </c>
      <c r="H451" s="27"/>
      <c r="I451" s="27">
        <f t="shared" si="86"/>
        <v>46.503</v>
      </c>
      <c r="J451" s="56">
        <v>30</v>
      </c>
    </row>
    <row r="452" spans="1:10" ht="21" x14ac:dyDescent="0.2">
      <c r="A452" s="66">
        <v>16011</v>
      </c>
      <c r="B452" s="33" t="s">
        <v>567</v>
      </c>
      <c r="C452" s="68"/>
      <c r="D452" s="246">
        <f t="shared" si="84"/>
        <v>78.13300000000001</v>
      </c>
      <c r="E452" s="235">
        <v>71.03</v>
      </c>
      <c r="F452" s="27"/>
      <c r="G452" s="27">
        <f t="shared" si="85"/>
        <v>67.478499999999997</v>
      </c>
      <c r="H452" s="27"/>
      <c r="I452" s="27">
        <f t="shared" si="86"/>
        <v>63.927</v>
      </c>
      <c r="J452" s="56">
        <v>25</v>
      </c>
    </row>
    <row r="453" spans="1:10" ht="11.25" x14ac:dyDescent="0.2">
      <c r="A453" s="66">
        <v>10015</v>
      </c>
      <c r="B453" s="33" t="s">
        <v>568</v>
      </c>
      <c r="C453" s="68"/>
      <c r="D453" s="246">
        <f t="shared" si="84"/>
        <v>181.19200000000001</v>
      </c>
      <c r="E453" s="235">
        <v>164.72</v>
      </c>
      <c r="F453" s="27"/>
      <c r="G453" s="27">
        <f t="shared" si="85"/>
        <v>156.48399999999998</v>
      </c>
      <c r="H453" s="27"/>
      <c r="I453" s="27">
        <f t="shared" si="86"/>
        <v>148.24799999999999</v>
      </c>
      <c r="J453" s="56">
        <v>12</v>
      </c>
    </row>
    <row r="454" spans="1:10" ht="11.25" x14ac:dyDescent="0.2">
      <c r="A454" s="66">
        <v>10001204</v>
      </c>
      <c r="B454" s="33" t="s">
        <v>569</v>
      </c>
      <c r="C454" s="68"/>
      <c r="D454" s="246">
        <f t="shared" si="84"/>
        <v>201.00300000000001</v>
      </c>
      <c r="E454" s="235">
        <v>182.73</v>
      </c>
      <c r="F454" s="27"/>
      <c r="G454" s="27">
        <f t="shared" si="85"/>
        <v>173.59349999999998</v>
      </c>
      <c r="H454" s="27"/>
      <c r="I454" s="27">
        <f t="shared" si="86"/>
        <v>164.45699999999999</v>
      </c>
      <c r="J454" s="56">
        <v>20</v>
      </c>
    </row>
    <row r="455" spans="1:10" ht="11.25" x14ac:dyDescent="0.2">
      <c r="A455" s="66">
        <v>10004</v>
      </c>
      <c r="B455" s="33" t="s">
        <v>570</v>
      </c>
      <c r="C455" s="68"/>
      <c r="D455" s="246">
        <f t="shared" si="84"/>
        <v>40.590000000000003</v>
      </c>
      <c r="E455" s="235">
        <v>36.9</v>
      </c>
      <c r="F455" s="27"/>
      <c r="G455" s="27">
        <f t="shared" si="85"/>
        <v>35.055</v>
      </c>
      <c r="H455" s="27"/>
      <c r="I455" s="27">
        <f t="shared" si="86"/>
        <v>33.21</v>
      </c>
      <c r="J455" s="56">
        <v>50</v>
      </c>
    </row>
    <row r="456" spans="1:10" ht="11.25" x14ac:dyDescent="0.2">
      <c r="A456" s="66">
        <v>10054</v>
      </c>
      <c r="B456" s="33" t="s">
        <v>571</v>
      </c>
      <c r="C456" s="68"/>
      <c r="D456" s="246">
        <f t="shared" si="84"/>
        <v>40.590000000000003</v>
      </c>
      <c r="E456" s="235">
        <v>36.9</v>
      </c>
      <c r="F456" s="27"/>
      <c r="G456" s="27">
        <f t="shared" si="85"/>
        <v>35.055</v>
      </c>
      <c r="H456" s="27"/>
      <c r="I456" s="27">
        <f t="shared" si="86"/>
        <v>33.21</v>
      </c>
      <c r="J456" s="56">
        <v>50</v>
      </c>
    </row>
    <row r="457" spans="1:10" ht="11.25" x14ac:dyDescent="0.2">
      <c r="A457" s="66">
        <v>10003</v>
      </c>
      <c r="B457" s="33" t="s">
        <v>572</v>
      </c>
      <c r="C457" s="68"/>
      <c r="D457" s="246">
        <f t="shared" si="84"/>
        <v>54.802000000000007</v>
      </c>
      <c r="E457" s="235">
        <v>49.82</v>
      </c>
      <c r="F457" s="27"/>
      <c r="G457" s="27">
        <f t="shared" si="85"/>
        <v>47.329000000000001</v>
      </c>
      <c r="H457" s="27"/>
      <c r="I457" s="27">
        <f t="shared" si="86"/>
        <v>44.838000000000001</v>
      </c>
      <c r="J457" s="56">
        <v>50</v>
      </c>
    </row>
    <row r="458" spans="1:10" ht="11.25" x14ac:dyDescent="0.2">
      <c r="A458" s="66">
        <v>10053</v>
      </c>
      <c r="B458" s="33" t="s">
        <v>573</v>
      </c>
      <c r="C458" s="68"/>
      <c r="D458" s="246">
        <f t="shared" si="84"/>
        <v>54.802000000000007</v>
      </c>
      <c r="E458" s="235">
        <v>49.82</v>
      </c>
      <c r="F458" s="27"/>
      <c r="G458" s="27">
        <f t="shared" si="85"/>
        <v>47.329000000000001</v>
      </c>
      <c r="H458" s="27"/>
      <c r="I458" s="27">
        <f t="shared" si="86"/>
        <v>44.838000000000001</v>
      </c>
      <c r="J458" s="56">
        <v>50</v>
      </c>
    </row>
    <row r="459" spans="1:10" ht="11.25" x14ac:dyDescent="0.2">
      <c r="A459" s="33" t="s">
        <v>574</v>
      </c>
      <c r="B459" s="33" t="s">
        <v>575</v>
      </c>
      <c r="C459" s="68"/>
      <c r="D459" s="246">
        <f t="shared" si="84"/>
        <v>102.27800000000001</v>
      </c>
      <c r="E459" s="235">
        <v>92.98</v>
      </c>
      <c r="F459" s="27"/>
      <c r="G459" s="27">
        <f t="shared" si="85"/>
        <v>88.331000000000003</v>
      </c>
      <c r="H459" s="27"/>
      <c r="I459" s="27">
        <f t="shared" si="86"/>
        <v>83.682000000000002</v>
      </c>
      <c r="J459" s="56">
        <v>25</v>
      </c>
    </row>
    <row r="460" spans="1:10" ht="11.25" x14ac:dyDescent="0.2">
      <c r="A460" s="33" t="s">
        <v>576</v>
      </c>
      <c r="B460" s="33" t="s">
        <v>577</v>
      </c>
      <c r="C460" s="68"/>
      <c r="D460" s="246">
        <f t="shared" si="84"/>
        <v>126.181</v>
      </c>
      <c r="E460" s="235">
        <v>114.71</v>
      </c>
      <c r="F460" s="27"/>
      <c r="G460" s="27">
        <f t="shared" si="85"/>
        <v>108.97449999999999</v>
      </c>
      <c r="H460" s="27"/>
      <c r="I460" s="27">
        <f t="shared" si="86"/>
        <v>103.23899999999999</v>
      </c>
      <c r="J460" s="56">
        <v>20</v>
      </c>
    </row>
    <row r="461" spans="1:10" ht="11.25" x14ac:dyDescent="0.2">
      <c r="A461" s="33" t="s">
        <v>578</v>
      </c>
      <c r="B461" s="33" t="s">
        <v>579</v>
      </c>
      <c r="C461" s="68"/>
      <c r="D461" s="246">
        <f t="shared" si="84"/>
        <v>123.31</v>
      </c>
      <c r="E461" s="235">
        <v>112.1</v>
      </c>
      <c r="F461" s="27"/>
      <c r="G461" s="27">
        <f t="shared" si="85"/>
        <v>106.49499999999999</v>
      </c>
      <c r="H461" s="27"/>
      <c r="I461" s="27">
        <f t="shared" si="86"/>
        <v>100.89</v>
      </c>
      <c r="J461" s="56">
        <v>20</v>
      </c>
    </row>
    <row r="462" spans="1:10" ht="11.25" x14ac:dyDescent="0.2">
      <c r="A462" s="33" t="s">
        <v>580</v>
      </c>
      <c r="B462" s="33" t="s">
        <v>581</v>
      </c>
      <c r="C462" s="68"/>
      <c r="D462" s="246">
        <f t="shared" si="84"/>
        <v>145.28800000000004</v>
      </c>
      <c r="E462" s="235">
        <v>132.08000000000001</v>
      </c>
      <c r="F462" s="27"/>
      <c r="G462" s="27">
        <f t="shared" si="85"/>
        <v>125.476</v>
      </c>
      <c r="H462" s="27"/>
      <c r="I462" s="27">
        <f t="shared" si="86"/>
        <v>118.87200000000001</v>
      </c>
      <c r="J462" s="56">
        <v>15</v>
      </c>
    </row>
    <row r="463" spans="1:10" ht="21" x14ac:dyDescent="0.2">
      <c r="A463" s="33" t="s">
        <v>582</v>
      </c>
      <c r="B463" s="33" t="s">
        <v>583</v>
      </c>
      <c r="C463" s="68"/>
      <c r="D463" s="246">
        <f t="shared" si="84"/>
        <v>232.27600000000001</v>
      </c>
      <c r="E463" s="235">
        <v>211.16</v>
      </c>
      <c r="F463" s="27"/>
      <c r="G463" s="27">
        <f t="shared" si="85"/>
        <v>200.60199999999998</v>
      </c>
      <c r="H463" s="27"/>
      <c r="I463" s="27">
        <f t="shared" si="86"/>
        <v>190.04400000000001</v>
      </c>
      <c r="J463" s="56">
        <v>20</v>
      </c>
    </row>
    <row r="464" spans="1:10" ht="11.25" x14ac:dyDescent="0.2">
      <c r="A464" s="33" t="s">
        <v>584</v>
      </c>
      <c r="B464" s="33" t="s">
        <v>585</v>
      </c>
      <c r="C464" s="68"/>
      <c r="D464" s="246">
        <f t="shared" si="84"/>
        <v>167.27700000000002</v>
      </c>
      <c r="E464" s="235">
        <v>152.07</v>
      </c>
      <c r="F464" s="27"/>
      <c r="G464" s="27">
        <f t="shared" si="85"/>
        <v>144.4665</v>
      </c>
      <c r="H464" s="27"/>
      <c r="I464" s="27">
        <f t="shared" si="86"/>
        <v>136.863</v>
      </c>
      <c r="J464" s="56">
        <v>20</v>
      </c>
    </row>
    <row r="465" spans="1:10" ht="11.25" x14ac:dyDescent="0.2">
      <c r="A465" s="33" t="s">
        <v>586</v>
      </c>
      <c r="B465" s="33" t="s">
        <v>587</v>
      </c>
      <c r="C465" s="68"/>
      <c r="D465" s="246">
        <f t="shared" si="84"/>
        <v>178.75000000000003</v>
      </c>
      <c r="E465" s="235">
        <v>162.5</v>
      </c>
      <c r="F465" s="27"/>
      <c r="G465" s="27">
        <f t="shared" si="85"/>
        <v>154.375</v>
      </c>
      <c r="H465" s="27"/>
      <c r="I465" s="27">
        <f t="shared" si="86"/>
        <v>146.25</v>
      </c>
      <c r="J465" s="56">
        <v>20</v>
      </c>
    </row>
    <row r="466" spans="1:10" ht="11.25" x14ac:dyDescent="0.2">
      <c r="A466" s="33" t="s">
        <v>588</v>
      </c>
      <c r="B466" s="33" t="s">
        <v>589</v>
      </c>
      <c r="C466" s="68"/>
      <c r="D466" s="246">
        <f t="shared" si="84"/>
        <v>272.41500000000002</v>
      </c>
      <c r="E466" s="235">
        <v>247.65</v>
      </c>
      <c r="F466" s="27"/>
      <c r="G466" s="27">
        <f t="shared" si="85"/>
        <v>235.26749999999998</v>
      </c>
      <c r="H466" s="27"/>
      <c r="I466" s="27">
        <f t="shared" si="86"/>
        <v>222.88500000000002</v>
      </c>
      <c r="J466" s="56">
        <v>15</v>
      </c>
    </row>
    <row r="467" spans="1:10" ht="21" x14ac:dyDescent="0.2">
      <c r="A467" s="33" t="s">
        <v>590</v>
      </c>
      <c r="B467" s="33" t="s">
        <v>591</v>
      </c>
      <c r="C467" s="68"/>
      <c r="D467" s="246">
        <f t="shared" si="84"/>
        <v>351.74700000000001</v>
      </c>
      <c r="E467" s="235">
        <v>319.77</v>
      </c>
      <c r="F467" s="27"/>
      <c r="G467" s="27">
        <f t="shared" si="85"/>
        <v>303.78149999999999</v>
      </c>
      <c r="H467" s="27"/>
      <c r="I467" s="27">
        <f t="shared" si="86"/>
        <v>287.79300000000001</v>
      </c>
      <c r="J467" s="56">
        <v>15</v>
      </c>
    </row>
    <row r="468" spans="1:10" x14ac:dyDescent="0.15">
      <c r="A468" s="50"/>
      <c r="B468" s="51" t="s">
        <v>30</v>
      </c>
      <c r="C468" s="52"/>
      <c r="D468" s="260" t="s">
        <v>1908</v>
      </c>
      <c r="E468" s="251" t="s">
        <v>1909</v>
      </c>
      <c r="F468" s="277"/>
      <c r="G468" s="277">
        <v>-0.05</v>
      </c>
      <c r="H468" s="277"/>
      <c r="I468" s="277">
        <v>-0.1</v>
      </c>
      <c r="J468" s="53"/>
    </row>
    <row r="469" spans="1:10" ht="11.25" x14ac:dyDescent="0.2">
      <c r="A469" s="66">
        <v>10020</v>
      </c>
      <c r="B469" s="63" t="s">
        <v>592</v>
      </c>
      <c r="C469" s="68"/>
      <c r="D469" s="246">
        <f t="shared" ref="D469:D517" si="90">1.1*E469</f>
        <v>443.52000000000004</v>
      </c>
      <c r="E469" s="236">
        <v>403.2</v>
      </c>
      <c r="F469" s="27"/>
      <c r="G469" s="27">
        <f t="shared" ref="G469:G517" si="91">E469*0.95</f>
        <v>383.03999999999996</v>
      </c>
      <c r="H469" s="27"/>
      <c r="I469" s="27">
        <f t="shared" ref="I469:I517" si="92">E469*0.9</f>
        <v>362.88</v>
      </c>
      <c r="J469" s="56">
        <v>14</v>
      </c>
    </row>
    <row r="470" spans="1:10" ht="11.25" x14ac:dyDescent="0.2">
      <c r="A470" s="66">
        <v>10017</v>
      </c>
      <c r="B470" s="63" t="s">
        <v>593</v>
      </c>
      <c r="C470" s="68"/>
      <c r="D470" s="246">
        <f t="shared" si="90"/>
        <v>698.32400000000007</v>
      </c>
      <c r="E470" s="236">
        <v>634.84</v>
      </c>
      <c r="F470" s="27"/>
      <c r="G470" s="27">
        <f t="shared" si="91"/>
        <v>603.09799999999996</v>
      </c>
      <c r="H470" s="27"/>
      <c r="I470" s="27">
        <f t="shared" si="92"/>
        <v>571.35599999999999</v>
      </c>
      <c r="J470" s="56">
        <v>14</v>
      </c>
    </row>
    <row r="471" spans="1:10" ht="11.25" x14ac:dyDescent="0.2">
      <c r="A471" s="66">
        <v>10007</v>
      </c>
      <c r="B471" s="63" t="s">
        <v>594</v>
      </c>
      <c r="C471" s="68"/>
      <c r="D471" s="246">
        <f t="shared" si="90"/>
        <v>195.34900000000002</v>
      </c>
      <c r="E471" s="236">
        <v>177.59</v>
      </c>
      <c r="F471" s="27"/>
      <c r="G471" s="27">
        <f t="shared" si="91"/>
        <v>168.7105</v>
      </c>
      <c r="H471" s="27"/>
      <c r="I471" s="27">
        <f t="shared" si="92"/>
        <v>159.83100000000002</v>
      </c>
      <c r="J471" s="56">
        <v>18</v>
      </c>
    </row>
    <row r="472" spans="1:10" ht="11.25" x14ac:dyDescent="0.2">
      <c r="A472" s="66">
        <v>10005</v>
      </c>
      <c r="B472" s="63" t="s">
        <v>595</v>
      </c>
      <c r="C472" s="68"/>
      <c r="D472" s="246">
        <f t="shared" si="90"/>
        <v>281.21500000000003</v>
      </c>
      <c r="E472" s="236">
        <v>255.65</v>
      </c>
      <c r="F472" s="27"/>
      <c r="G472" s="27">
        <f t="shared" si="91"/>
        <v>242.86750000000001</v>
      </c>
      <c r="H472" s="27"/>
      <c r="I472" s="27">
        <f t="shared" si="92"/>
        <v>230.08500000000001</v>
      </c>
      <c r="J472" s="56">
        <v>17</v>
      </c>
    </row>
    <row r="473" spans="1:10" ht="11.25" x14ac:dyDescent="0.2">
      <c r="A473" s="66">
        <v>10008</v>
      </c>
      <c r="B473" s="63" t="s">
        <v>596</v>
      </c>
      <c r="C473" s="68"/>
      <c r="D473" s="246">
        <f t="shared" si="90"/>
        <v>266.12300000000005</v>
      </c>
      <c r="E473" s="236">
        <v>241.93</v>
      </c>
      <c r="F473" s="27"/>
      <c r="G473" s="27">
        <f t="shared" si="91"/>
        <v>229.83349999999999</v>
      </c>
      <c r="H473" s="27"/>
      <c r="I473" s="27">
        <f t="shared" si="92"/>
        <v>217.73700000000002</v>
      </c>
      <c r="J473" s="56">
        <v>15</v>
      </c>
    </row>
    <row r="474" spans="1:10" ht="11.25" x14ac:dyDescent="0.2">
      <c r="A474" s="66">
        <v>10006</v>
      </c>
      <c r="B474" s="63" t="s">
        <v>597</v>
      </c>
      <c r="C474" s="68"/>
      <c r="D474" s="246">
        <f t="shared" si="90"/>
        <v>402.952</v>
      </c>
      <c r="E474" s="236">
        <v>366.32</v>
      </c>
      <c r="F474" s="27"/>
      <c r="G474" s="27">
        <f t="shared" si="91"/>
        <v>348.00399999999996</v>
      </c>
      <c r="H474" s="27"/>
      <c r="I474" s="27">
        <f t="shared" si="92"/>
        <v>329.68799999999999</v>
      </c>
      <c r="J474" s="56">
        <v>10</v>
      </c>
    </row>
    <row r="475" spans="1:10" ht="11.25" x14ac:dyDescent="0.2">
      <c r="A475" s="33" t="s">
        <v>598</v>
      </c>
      <c r="B475" s="63" t="s">
        <v>599</v>
      </c>
      <c r="C475" s="68"/>
      <c r="D475" s="246">
        <f t="shared" si="90"/>
        <v>187.04400000000001</v>
      </c>
      <c r="E475" s="236">
        <v>170.04</v>
      </c>
      <c r="F475" s="27"/>
      <c r="G475" s="27">
        <f t="shared" si="91"/>
        <v>161.53799999999998</v>
      </c>
      <c r="H475" s="27"/>
      <c r="I475" s="27">
        <f t="shared" si="92"/>
        <v>153.036</v>
      </c>
      <c r="J475" s="56">
        <v>12</v>
      </c>
    </row>
    <row r="476" spans="1:10" ht="11.25" x14ac:dyDescent="0.2">
      <c r="A476" s="33" t="s">
        <v>600</v>
      </c>
      <c r="B476" s="63" t="s">
        <v>601</v>
      </c>
      <c r="C476" s="68"/>
      <c r="D476" s="246">
        <f t="shared" si="90"/>
        <v>246.97200000000004</v>
      </c>
      <c r="E476" s="236">
        <v>224.52</v>
      </c>
      <c r="F476" s="27"/>
      <c r="G476" s="27">
        <f t="shared" si="91"/>
        <v>213.29400000000001</v>
      </c>
      <c r="H476" s="27"/>
      <c r="I476" s="27">
        <f t="shared" si="92"/>
        <v>202.06800000000001</v>
      </c>
      <c r="J476" s="56">
        <v>12</v>
      </c>
    </row>
    <row r="477" spans="1:10" ht="11.25" x14ac:dyDescent="0.2">
      <c r="A477" s="33" t="s">
        <v>602</v>
      </c>
      <c r="B477" s="63" t="s">
        <v>603</v>
      </c>
      <c r="C477" s="68"/>
      <c r="D477" s="246">
        <f t="shared" si="90"/>
        <v>210.529</v>
      </c>
      <c r="E477" s="236">
        <v>191.39</v>
      </c>
      <c r="F477" s="27"/>
      <c r="G477" s="27">
        <f t="shared" si="91"/>
        <v>181.82049999999998</v>
      </c>
      <c r="H477" s="27"/>
      <c r="I477" s="27">
        <f t="shared" si="92"/>
        <v>172.251</v>
      </c>
      <c r="J477" s="56">
        <v>12</v>
      </c>
    </row>
    <row r="478" spans="1:10" ht="11.25" x14ac:dyDescent="0.2">
      <c r="A478" s="33" t="s">
        <v>604</v>
      </c>
      <c r="B478" s="63" t="s">
        <v>605</v>
      </c>
      <c r="C478" s="68"/>
      <c r="D478" s="246">
        <f t="shared" si="90"/>
        <v>293.93099999999998</v>
      </c>
      <c r="E478" s="236">
        <v>267.20999999999998</v>
      </c>
      <c r="F478" s="27"/>
      <c r="G478" s="27">
        <f t="shared" si="91"/>
        <v>253.84949999999998</v>
      </c>
      <c r="H478" s="27"/>
      <c r="I478" s="27">
        <f t="shared" si="92"/>
        <v>240.48899999999998</v>
      </c>
      <c r="J478" s="56">
        <v>12</v>
      </c>
    </row>
    <row r="479" spans="1:10" ht="11.25" x14ac:dyDescent="0.2">
      <c r="A479" s="33" t="s">
        <v>606</v>
      </c>
      <c r="B479" s="63" t="s">
        <v>607</v>
      </c>
      <c r="C479" s="68"/>
      <c r="D479" s="246">
        <f t="shared" si="90"/>
        <v>274.50500000000005</v>
      </c>
      <c r="E479" s="236">
        <v>249.55</v>
      </c>
      <c r="F479" s="27"/>
      <c r="G479" s="27">
        <f t="shared" si="91"/>
        <v>237.07249999999999</v>
      </c>
      <c r="H479" s="27"/>
      <c r="I479" s="27">
        <f t="shared" si="92"/>
        <v>224.59500000000003</v>
      </c>
      <c r="J479" s="56">
        <v>12</v>
      </c>
    </row>
    <row r="480" spans="1:10" ht="11.25" x14ac:dyDescent="0.2">
      <c r="A480" s="33" t="s">
        <v>608</v>
      </c>
      <c r="B480" s="63" t="s">
        <v>609</v>
      </c>
      <c r="C480" s="68"/>
      <c r="D480" s="246">
        <f t="shared" si="90"/>
        <v>401.63200000000006</v>
      </c>
      <c r="E480" s="236">
        <v>365.12</v>
      </c>
      <c r="F480" s="27"/>
      <c r="G480" s="27">
        <f t="shared" si="91"/>
        <v>346.86399999999998</v>
      </c>
      <c r="H480" s="27"/>
      <c r="I480" s="27">
        <f t="shared" si="92"/>
        <v>328.608</v>
      </c>
      <c r="J480" s="56">
        <v>12</v>
      </c>
    </row>
    <row r="481" spans="1:10" ht="11.25" x14ac:dyDescent="0.2">
      <c r="A481" s="33" t="s">
        <v>610</v>
      </c>
      <c r="B481" s="63" t="s">
        <v>611</v>
      </c>
      <c r="C481" s="68"/>
      <c r="D481" s="246">
        <f t="shared" si="90"/>
        <v>331.17700000000002</v>
      </c>
      <c r="E481" s="236">
        <v>301.07</v>
      </c>
      <c r="F481" s="27"/>
      <c r="G481" s="27">
        <f t="shared" si="91"/>
        <v>286.01650000000001</v>
      </c>
      <c r="H481" s="27"/>
      <c r="I481" s="27">
        <f t="shared" si="92"/>
        <v>270.96300000000002</v>
      </c>
      <c r="J481" s="56">
        <v>12</v>
      </c>
    </row>
    <row r="482" spans="1:10" ht="11.25" x14ac:dyDescent="0.2">
      <c r="A482" s="33" t="s">
        <v>612</v>
      </c>
      <c r="B482" s="63" t="s">
        <v>613</v>
      </c>
      <c r="C482" s="68"/>
      <c r="D482" s="246">
        <f t="shared" si="90"/>
        <v>512.56700000000012</v>
      </c>
      <c r="E482" s="236">
        <v>465.97</v>
      </c>
      <c r="F482" s="27"/>
      <c r="G482" s="27">
        <f t="shared" si="91"/>
        <v>442.67149999999998</v>
      </c>
      <c r="H482" s="27"/>
      <c r="I482" s="27">
        <f t="shared" si="92"/>
        <v>419.37300000000005</v>
      </c>
      <c r="J482" s="56">
        <v>12</v>
      </c>
    </row>
    <row r="483" spans="1:10" ht="11.25" x14ac:dyDescent="0.2">
      <c r="A483" s="33" t="s">
        <v>614</v>
      </c>
      <c r="B483" s="63" t="s">
        <v>615</v>
      </c>
      <c r="C483" s="68"/>
      <c r="D483" s="246">
        <f t="shared" si="90"/>
        <v>420.24400000000003</v>
      </c>
      <c r="E483" s="236">
        <v>382.04</v>
      </c>
      <c r="F483" s="27"/>
      <c r="G483" s="27">
        <f t="shared" si="91"/>
        <v>362.93799999999999</v>
      </c>
      <c r="H483" s="27"/>
      <c r="I483" s="27">
        <f t="shared" si="92"/>
        <v>343.83600000000001</v>
      </c>
      <c r="J483" s="56">
        <v>12</v>
      </c>
    </row>
    <row r="484" spans="1:10" ht="11.25" x14ac:dyDescent="0.2">
      <c r="A484" s="33" t="s">
        <v>616</v>
      </c>
      <c r="B484" s="63" t="s">
        <v>617</v>
      </c>
      <c r="C484" s="68"/>
      <c r="D484" s="246">
        <f t="shared" si="90"/>
        <v>634.01800000000003</v>
      </c>
      <c r="E484" s="236">
        <v>576.38</v>
      </c>
      <c r="F484" s="27"/>
      <c r="G484" s="27">
        <f t="shared" si="91"/>
        <v>547.56099999999992</v>
      </c>
      <c r="H484" s="27"/>
      <c r="I484" s="27">
        <f t="shared" si="92"/>
        <v>518.74199999999996</v>
      </c>
      <c r="J484" s="56">
        <v>12</v>
      </c>
    </row>
    <row r="485" spans="1:10" ht="11.25" x14ac:dyDescent="0.2">
      <c r="A485" s="33" t="s">
        <v>618</v>
      </c>
      <c r="B485" s="63" t="s">
        <v>619</v>
      </c>
      <c r="C485" s="68"/>
      <c r="D485" s="246">
        <f t="shared" si="90"/>
        <v>587.86199999999997</v>
      </c>
      <c r="E485" s="236">
        <v>534.41999999999996</v>
      </c>
      <c r="F485" s="27"/>
      <c r="G485" s="27">
        <f t="shared" si="91"/>
        <v>507.69899999999996</v>
      </c>
      <c r="H485" s="27"/>
      <c r="I485" s="27">
        <f t="shared" si="92"/>
        <v>480.97799999999995</v>
      </c>
      <c r="J485" s="56">
        <v>12</v>
      </c>
    </row>
    <row r="486" spans="1:10" ht="11.25" x14ac:dyDescent="0.2">
      <c r="A486" s="33" t="s">
        <v>620</v>
      </c>
      <c r="B486" s="63" t="s">
        <v>621</v>
      </c>
      <c r="C486" s="68"/>
      <c r="D486" s="246">
        <f t="shared" si="90"/>
        <v>904.46400000000006</v>
      </c>
      <c r="E486" s="236">
        <v>822.24</v>
      </c>
      <c r="F486" s="27"/>
      <c r="G486" s="27">
        <f t="shared" si="91"/>
        <v>781.12799999999993</v>
      </c>
      <c r="H486" s="27"/>
      <c r="I486" s="27">
        <f t="shared" si="92"/>
        <v>740.01600000000008</v>
      </c>
      <c r="J486" s="56">
        <v>12</v>
      </c>
    </row>
    <row r="487" spans="1:10" ht="11.25" x14ac:dyDescent="0.2">
      <c r="A487" s="33" t="s">
        <v>622</v>
      </c>
      <c r="B487" s="63" t="s">
        <v>623</v>
      </c>
      <c r="C487" s="68"/>
      <c r="D487" s="246">
        <f t="shared" si="90"/>
        <v>202.43300000000002</v>
      </c>
      <c r="E487" s="236">
        <v>184.03</v>
      </c>
      <c r="F487" s="27"/>
      <c r="G487" s="27">
        <f t="shared" si="91"/>
        <v>174.82849999999999</v>
      </c>
      <c r="H487" s="27"/>
      <c r="I487" s="27">
        <f t="shared" si="92"/>
        <v>165.62700000000001</v>
      </c>
      <c r="J487" s="56">
        <v>12</v>
      </c>
    </row>
    <row r="488" spans="1:10" ht="11.25" x14ac:dyDescent="0.2">
      <c r="A488" s="33" t="s">
        <v>624</v>
      </c>
      <c r="B488" s="63" t="s">
        <v>625</v>
      </c>
      <c r="C488" s="68"/>
      <c r="D488" s="246">
        <f t="shared" si="90"/>
        <v>261.54700000000003</v>
      </c>
      <c r="E488" s="236">
        <v>237.77</v>
      </c>
      <c r="F488" s="27"/>
      <c r="G488" s="27">
        <f t="shared" si="91"/>
        <v>225.88149999999999</v>
      </c>
      <c r="H488" s="27"/>
      <c r="I488" s="27">
        <f t="shared" si="92"/>
        <v>213.99300000000002</v>
      </c>
      <c r="J488" s="56">
        <v>12</v>
      </c>
    </row>
    <row r="489" spans="1:10" ht="11.25" x14ac:dyDescent="0.2">
      <c r="A489" s="33" t="s">
        <v>626</v>
      </c>
      <c r="B489" s="63" t="s">
        <v>627</v>
      </c>
      <c r="C489" s="68"/>
      <c r="D489" s="246">
        <f t="shared" si="90"/>
        <v>360.459</v>
      </c>
      <c r="E489" s="236">
        <v>327.69</v>
      </c>
      <c r="F489" s="27"/>
      <c r="G489" s="27">
        <f t="shared" si="91"/>
        <v>311.30549999999999</v>
      </c>
      <c r="H489" s="27"/>
      <c r="I489" s="27">
        <f t="shared" si="92"/>
        <v>294.92099999999999</v>
      </c>
      <c r="J489" s="56">
        <v>12</v>
      </c>
    </row>
    <row r="490" spans="1:10" ht="11.25" x14ac:dyDescent="0.2">
      <c r="A490" s="33" t="s">
        <v>628</v>
      </c>
      <c r="B490" s="63" t="s">
        <v>629</v>
      </c>
      <c r="C490" s="68"/>
      <c r="D490" s="246">
        <f t="shared" si="90"/>
        <v>221.85900000000001</v>
      </c>
      <c r="E490" s="236">
        <v>201.69</v>
      </c>
      <c r="F490" s="27"/>
      <c r="G490" s="27">
        <f t="shared" si="91"/>
        <v>191.60549999999998</v>
      </c>
      <c r="H490" s="27"/>
      <c r="I490" s="27">
        <f t="shared" si="92"/>
        <v>181.52100000000002</v>
      </c>
      <c r="J490" s="56">
        <v>12</v>
      </c>
    </row>
    <row r="491" spans="1:10" ht="11.25" x14ac:dyDescent="0.2">
      <c r="A491" s="33" t="s">
        <v>630</v>
      </c>
      <c r="B491" s="63" t="s">
        <v>631</v>
      </c>
      <c r="C491" s="68"/>
      <c r="D491" s="246">
        <f t="shared" si="90"/>
        <v>299.60700000000003</v>
      </c>
      <c r="E491" s="236">
        <v>272.37</v>
      </c>
      <c r="F491" s="27"/>
      <c r="G491" s="27">
        <f t="shared" si="91"/>
        <v>258.75149999999996</v>
      </c>
      <c r="H491" s="27"/>
      <c r="I491" s="27">
        <f t="shared" si="92"/>
        <v>245.13300000000001</v>
      </c>
      <c r="J491" s="56">
        <v>12</v>
      </c>
    </row>
    <row r="492" spans="1:10" ht="11.25" x14ac:dyDescent="0.2">
      <c r="A492" s="33" t="s">
        <v>632</v>
      </c>
      <c r="B492" s="63" t="s">
        <v>633</v>
      </c>
      <c r="C492" s="68"/>
      <c r="D492" s="246">
        <f t="shared" si="90"/>
        <v>421.26700000000005</v>
      </c>
      <c r="E492" s="236">
        <v>382.97</v>
      </c>
      <c r="F492" s="27"/>
      <c r="G492" s="27">
        <f t="shared" si="91"/>
        <v>363.82150000000001</v>
      </c>
      <c r="H492" s="27"/>
      <c r="I492" s="27">
        <f t="shared" si="92"/>
        <v>344.67300000000006</v>
      </c>
      <c r="J492" s="56">
        <v>12</v>
      </c>
    </row>
    <row r="493" spans="1:10" ht="11.25" x14ac:dyDescent="0.2">
      <c r="A493" s="33" t="s">
        <v>634</v>
      </c>
      <c r="B493" s="63" t="s">
        <v>635</v>
      </c>
      <c r="C493" s="68"/>
      <c r="D493" s="246">
        <f t="shared" si="90"/>
        <v>289.08000000000004</v>
      </c>
      <c r="E493" s="236">
        <v>262.8</v>
      </c>
      <c r="F493" s="27"/>
      <c r="G493" s="27">
        <f t="shared" si="91"/>
        <v>249.66</v>
      </c>
      <c r="H493" s="27"/>
      <c r="I493" s="27">
        <f t="shared" si="92"/>
        <v>236.52</v>
      </c>
      <c r="J493" s="56">
        <v>12</v>
      </c>
    </row>
    <row r="494" spans="1:10" ht="11.25" x14ac:dyDescent="0.2">
      <c r="A494" s="33" t="s">
        <v>636</v>
      </c>
      <c r="B494" s="63" t="s">
        <v>637</v>
      </c>
      <c r="C494" s="68"/>
      <c r="D494" s="246">
        <f t="shared" si="90"/>
        <v>412.14800000000002</v>
      </c>
      <c r="E494" s="236">
        <v>374.68</v>
      </c>
      <c r="F494" s="27"/>
      <c r="G494" s="27">
        <f t="shared" si="91"/>
        <v>355.94599999999997</v>
      </c>
      <c r="H494" s="27"/>
      <c r="I494" s="27">
        <f t="shared" si="92"/>
        <v>337.21199999999999</v>
      </c>
      <c r="J494" s="56">
        <v>12</v>
      </c>
    </row>
    <row r="495" spans="1:10" ht="11.25" x14ac:dyDescent="0.2">
      <c r="A495" s="33" t="s">
        <v>638</v>
      </c>
      <c r="B495" s="63" t="s">
        <v>639</v>
      </c>
      <c r="C495" s="68"/>
      <c r="D495" s="246">
        <f t="shared" si="90"/>
        <v>521.14700000000005</v>
      </c>
      <c r="E495" s="236">
        <v>473.77</v>
      </c>
      <c r="F495" s="27"/>
      <c r="G495" s="27">
        <f t="shared" si="91"/>
        <v>450.08149999999995</v>
      </c>
      <c r="H495" s="27"/>
      <c r="I495" s="27">
        <f t="shared" si="92"/>
        <v>426.39299999999997</v>
      </c>
      <c r="J495" s="56">
        <v>12</v>
      </c>
    </row>
    <row r="496" spans="1:10" ht="11.25" x14ac:dyDescent="0.2">
      <c r="A496" s="33" t="s">
        <v>640</v>
      </c>
      <c r="B496" s="63" t="s">
        <v>641</v>
      </c>
      <c r="C496" s="68"/>
      <c r="D496" s="246">
        <f t="shared" si="90"/>
        <v>338.459</v>
      </c>
      <c r="E496" s="236">
        <v>307.69</v>
      </c>
      <c r="F496" s="27"/>
      <c r="G496" s="27">
        <f t="shared" si="91"/>
        <v>292.30549999999999</v>
      </c>
      <c r="H496" s="27"/>
      <c r="I496" s="27">
        <f t="shared" si="92"/>
        <v>276.92099999999999</v>
      </c>
      <c r="J496" s="56">
        <v>12</v>
      </c>
    </row>
    <row r="497" spans="1:10" ht="11.25" x14ac:dyDescent="0.2">
      <c r="A497" s="33" t="s">
        <v>642</v>
      </c>
      <c r="B497" s="63" t="s">
        <v>643</v>
      </c>
      <c r="C497" s="68"/>
      <c r="D497" s="246">
        <f t="shared" si="90"/>
        <v>515.79</v>
      </c>
      <c r="E497" s="236">
        <v>468.9</v>
      </c>
      <c r="F497" s="27"/>
      <c r="G497" s="27">
        <f t="shared" si="91"/>
        <v>445.45499999999998</v>
      </c>
      <c r="H497" s="27"/>
      <c r="I497" s="27">
        <f t="shared" si="92"/>
        <v>422.01</v>
      </c>
      <c r="J497" s="56">
        <v>12</v>
      </c>
    </row>
    <row r="498" spans="1:10" ht="11.25" x14ac:dyDescent="0.2">
      <c r="A498" s="33" t="s">
        <v>644</v>
      </c>
      <c r="B498" s="63" t="s">
        <v>645</v>
      </c>
      <c r="C498" s="68"/>
      <c r="D498" s="246">
        <f t="shared" si="90"/>
        <v>431.59600000000006</v>
      </c>
      <c r="E498" s="236">
        <v>392.36</v>
      </c>
      <c r="F498" s="27"/>
      <c r="G498" s="27">
        <f t="shared" si="91"/>
        <v>372.74200000000002</v>
      </c>
      <c r="H498" s="27"/>
      <c r="I498" s="27">
        <f t="shared" si="92"/>
        <v>353.12400000000002</v>
      </c>
      <c r="J498" s="56">
        <v>12</v>
      </c>
    </row>
    <row r="499" spans="1:10" ht="11.25" x14ac:dyDescent="0.2">
      <c r="A499" s="33" t="s">
        <v>646</v>
      </c>
      <c r="B499" s="63" t="s">
        <v>647</v>
      </c>
      <c r="C499" s="68"/>
      <c r="D499" s="246">
        <f t="shared" si="90"/>
        <v>645.34799999999996</v>
      </c>
      <c r="E499" s="236">
        <v>586.67999999999995</v>
      </c>
      <c r="F499" s="27"/>
      <c r="G499" s="27">
        <f t="shared" si="91"/>
        <v>557.34599999999989</v>
      </c>
      <c r="H499" s="27"/>
      <c r="I499" s="27">
        <f t="shared" si="92"/>
        <v>528.01199999999994</v>
      </c>
      <c r="J499" s="56">
        <v>12</v>
      </c>
    </row>
    <row r="500" spans="1:10" ht="11.25" x14ac:dyDescent="0.2">
      <c r="A500" s="33" t="s">
        <v>648</v>
      </c>
      <c r="B500" s="63" t="s">
        <v>649</v>
      </c>
      <c r="C500" s="68"/>
      <c r="D500" s="246">
        <f t="shared" si="90"/>
        <v>608.91599999999994</v>
      </c>
      <c r="E500" s="236">
        <v>553.55999999999995</v>
      </c>
      <c r="F500" s="27"/>
      <c r="G500" s="27">
        <f t="shared" si="91"/>
        <v>525.88199999999995</v>
      </c>
      <c r="H500" s="27"/>
      <c r="I500" s="27">
        <f t="shared" si="92"/>
        <v>498.20399999999995</v>
      </c>
      <c r="J500" s="56">
        <v>12</v>
      </c>
    </row>
    <row r="501" spans="1:10" ht="11.25" x14ac:dyDescent="0.2">
      <c r="A501" s="33" t="s">
        <v>650</v>
      </c>
      <c r="B501" s="63" t="s">
        <v>651</v>
      </c>
      <c r="C501" s="68"/>
      <c r="D501" s="246">
        <f t="shared" si="90"/>
        <v>916.60800000000006</v>
      </c>
      <c r="E501" s="236">
        <v>833.28</v>
      </c>
      <c r="F501" s="27"/>
      <c r="G501" s="27">
        <f t="shared" si="91"/>
        <v>791.61599999999999</v>
      </c>
      <c r="H501" s="27"/>
      <c r="I501" s="27">
        <f t="shared" si="92"/>
        <v>749.952</v>
      </c>
      <c r="J501" s="56">
        <v>12</v>
      </c>
    </row>
    <row r="502" spans="1:10" ht="11.25" x14ac:dyDescent="0.2">
      <c r="A502" s="33" t="s">
        <v>652</v>
      </c>
      <c r="B502" s="63" t="s">
        <v>653</v>
      </c>
      <c r="C502" s="68"/>
      <c r="D502" s="246">
        <f t="shared" si="90"/>
        <v>234.02500000000001</v>
      </c>
      <c r="E502" s="236">
        <v>212.75</v>
      </c>
      <c r="F502" s="27"/>
      <c r="G502" s="27">
        <f t="shared" si="91"/>
        <v>202.11249999999998</v>
      </c>
      <c r="H502" s="27"/>
      <c r="I502" s="27">
        <f t="shared" si="92"/>
        <v>191.47499999999999</v>
      </c>
      <c r="J502" s="56">
        <v>12</v>
      </c>
    </row>
    <row r="503" spans="1:10" ht="11.25" x14ac:dyDescent="0.2">
      <c r="A503" s="33" t="s">
        <v>654</v>
      </c>
      <c r="B503" s="63" t="s">
        <v>655</v>
      </c>
      <c r="C503" s="68"/>
      <c r="D503" s="246">
        <f t="shared" si="90"/>
        <v>290.68600000000004</v>
      </c>
      <c r="E503" s="236">
        <v>264.26</v>
      </c>
      <c r="F503" s="27"/>
      <c r="G503" s="27">
        <f t="shared" si="91"/>
        <v>251.04699999999997</v>
      </c>
      <c r="H503" s="27"/>
      <c r="I503" s="27">
        <f t="shared" si="92"/>
        <v>237.834</v>
      </c>
      <c r="J503" s="56">
        <v>12</v>
      </c>
    </row>
    <row r="504" spans="1:10" ht="11.25" x14ac:dyDescent="0.2">
      <c r="A504" s="33" t="s">
        <v>656</v>
      </c>
      <c r="B504" s="63" t="s">
        <v>657</v>
      </c>
      <c r="C504" s="68"/>
      <c r="D504" s="246">
        <f t="shared" si="90"/>
        <v>255.06800000000001</v>
      </c>
      <c r="E504" s="236">
        <v>231.88</v>
      </c>
      <c r="F504" s="27"/>
      <c r="G504" s="27">
        <f t="shared" si="91"/>
        <v>220.28599999999997</v>
      </c>
      <c r="H504" s="27"/>
      <c r="I504" s="27">
        <f t="shared" si="92"/>
        <v>208.69200000000001</v>
      </c>
      <c r="J504" s="56">
        <v>12</v>
      </c>
    </row>
    <row r="505" spans="1:10" ht="11.25" x14ac:dyDescent="0.2">
      <c r="A505" s="33" t="s">
        <v>658</v>
      </c>
      <c r="B505" s="63" t="s">
        <v>659</v>
      </c>
      <c r="C505" s="68"/>
      <c r="D505" s="246">
        <f t="shared" si="90"/>
        <v>340.89</v>
      </c>
      <c r="E505" s="236">
        <v>309.89999999999998</v>
      </c>
      <c r="F505" s="27"/>
      <c r="G505" s="27">
        <f t="shared" si="91"/>
        <v>294.40499999999997</v>
      </c>
      <c r="H505" s="27"/>
      <c r="I505" s="27">
        <f t="shared" si="92"/>
        <v>278.90999999999997</v>
      </c>
      <c r="J505" s="56">
        <v>12</v>
      </c>
    </row>
    <row r="506" spans="1:10" ht="11.25" x14ac:dyDescent="0.2">
      <c r="A506" s="33" t="s">
        <v>660</v>
      </c>
      <c r="B506" s="63" t="s">
        <v>661</v>
      </c>
      <c r="C506" s="68"/>
      <c r="D506" s="246">
        <f t="shared" si="90"/>
        <v>306.07500000000005</v>
      </c>
      <c r="E506" s="236">
        <v>278.25</v>
      </c>
      <c r="F506" s="27"/>
      <c r="G506" s="27">
        <f t="shared" si="91"/>
        <v>264.33749999999998</v>
      </c>
      <c r="H506" s="27"/>
      <c r="I506" s="27">
        <f t="shared" si="92"/>
        <v>250.42500000000001</v>
      </c>
      <c r="J506" s="56">
        <v>12</v>
      </c>
    </row>
    <row r="507" spans="1:10" ht="11.25" x14ac:dyDescent="0.2">
      <c r="A507" s="33" t="s">
        <v>662</v>
      </c>
      <c r="B507" s="63" t="s">
        <v>663</v>
      </c>
      <c r="C507" s="68"/>
      <c r="D507" s="246">
        <f t="shared" si="90"/>
        <v>449.40500000000003</v>
      </c>
      <c r="E507" s="236">
        <v>408.55</v>
      </c>
      <c r="F507" s="27"/>
      <c r="G507" s="27">
        <f t="shared" si="91"/>
        <v>388.1225</v>
      </c>
      <c r="H507" s="27"/>
      <c r="I507" s="27">
        <f t="shared" si="92"/>
        <v>367.69499999999999</v>
      </c>
      <c r="J507" s="56">
        <v>12</v>
      </c>
    </row>
    <row r="508" spans="1:10" ht="11.25" x14ac:dyDescent="0.2">
      <c r="A508" s="33" t="s">
        <v>664</v>
      </c>
      <c r="B508" s="63" t="s">
        <v>665</v>
      </c>
      <c r="C508" s="68"/>
      <c r="D508" s="246">
        <f t="shared" si="90"/>
        <v>367.62</v>
      </c>
      <c r="E508" s="236">
        <v>334.2</v>
      </c>
      <c r="F508" s="27"/>
      <c r="G508" s="27">
        <f t="shared" si="91"/>
        <v>317.48999999999995</v>
      </c>
      <c r="H508" s="27"/>
      <c r="I508" s="27">
        <f t="shared" si="92"/>
        <v>300.77999999999997</v>
      </c>
      <c r="J508" s="56">
        <v>12</v>
      </c>
    </row>
    <row r="509" spans="1:10" ht="11.25" x14ac:dyDescent="0.2">
      <c r="A509" s="33" t="s">
        <v>666</v>
      </c>
      <c r="B509" s="63" t="s">
        <v>667</v>
      </c>
      <c r="C509" s="68"/>
      <c r="D509" s="246">
        <f t="shared" si="90"/>
        <v>534.42399999999998</v>
      </c>
      <c r="E509" s="236">
        <v>485.84</v>
      </c>
      <c r="F509" s="27"/>
      <c r="G509" s="27">
        <f t="shared" si="91"/>
        <v>461.54799999999994</v>
      </c>
      <c r="H509" s="27"/>
      <c r="I509" s="27">
        <f t="shared" si="92"/>
        <v>437.25599999999997</v>
      </c>
      <c r="J509" s="56">
        <v>12</v>
      </c>
    </row>
    <row r="510" spans="1:10" ht="11.25" x14ac:dyDescent="0.2">
      <c r="A510" s="33" t="s">
        <v>668</v>
      </c>
      <c r="B510" s="63" t="s">
        <v>669</v>
      </c>
      <c r="C510" s="68"/>
      <c r="D510" s="246">
        <f t="shared" si="90"/>
        <v>443.72900000000004</v>
      </c>
      <c r="E510" s="236">
        <v>403.39</v>
      </c>
      <c r="F510" s="27"/>
      <c r="G510" s="27">
        <f t="shared" si="91"/>
        <v>383.22049999999996</v>
      </c>
      <c r="H510" s="27"/>
      <c r="I510" s="27">
        <f t="shared" si="92"/>
        <v>363.05099999999999</v>
      </c>
      <c r="J510" s="56">
        <v>12</v>
      </c>
    </row>
    <row r="511" spans="1:10" ht="11.25" x14ac:dyDescent="0.2">
      <c r="A511" s="33" t="s">
        <v>670</v>
      </c>
      <c r="B511" s="63" t="s">
        <v>671</v>
      </c>
      <c r="C511" s="68"/>
      <c r="D511" s="246">
        <f t="shared" si="90"/>
        <v>694.74900000000014</v>
      </c>
      <c r="E511" s="236">
        <v>631.59</v>
      </c>
      <c r="F511" s="27"/>
      <c r="G511" s="27">
        <f t="shared" si="91"/>
        <v>600.01049999999998</v>
      </c>
      <c r="H511" s="27"/>
      <c r="I511" s="27">
        <f t="shared" si="92"/>
        <v>568.43100000000004</v>
      </c>
      <c r="J511" s="56">
        <v>12</v>
      </c>
    </row>
    <row r="512" spans="1:10" ht="11.25" x14ac:dyDescent="0.2">
      <c r="A512" s="33" t="s">
        <v>672</v>
      </c>
      <c r="B512" s="63" t="s">
        <v>673</v>
      </c>
      <c r="C512" s="68"/>
      <c r="D512" s="246">
        <f t="shared" si="90"/>
        <v>362.75799999999998</v>
      </c>
      <c r="E512" s="236">
        <v>329.78</v>
      </c>
      <c r="F512" s="27"/>
      <c r="G512" s="27">
        <f t="shared" si="91"/>
        <v>313.29099999999994</v>
      </c>
      <c r="H512" s="27"/>
      <c r="I512" s="27">
        <f t="shared" si="92"/>
        <v>296.80199999999996</v>
      </c>
      <c r="J512" s="56">
        <v>12</v>
      </c>
    </row>
    <row r="513" spans="1:10" ht="11.25" x14ac:dyDescent="0.2">
      <c r="A513" s="33" t="s">
        <v>674</v>
      </c>
      <c r="B513" s="63" t="s">
        <v>675</v>
      </c>
      <c r="C513" s="68"/>
      <c r="D513" s="246">
        <f t="shared" si="90"/>
        <v>470.77800000000008</v>
      </c>
      <c r="E513" s="236">
        <v>427.98</v>
      </c>
      <c r="F513" s="27"/>
      <c r="G513" s="27">
        <f t="shared" si="91"/>
        <v>406.58100000000002</v>
      </c>
      <c r="H513" s="27"/>
      <c r="I513" s="27">
        <f t="shared" si="92"/>
        <v>385.18200000000002</v>
      </c>
      <c r="J513" s="56">
        <v>12</v>
      </c>
    </row>
    <row r="514" spans="1:10" ht="11.25" x14ac:dyDescent="0.2">
      <c r="A514" s="33" t="s">
        <v>676</v>
      </c>
      <c r="B514" s="63" t="s">
        <v>677</v>
      </c>
      <c r="C514" s="68"/>
      <c r="D514" s="246">
        <f t="shared" si="90"/>
        <v>413.77600000000007</v>
      </c>
      <c r="E514" s="236">
        <v>376.16</v>
      </c>
      <c r="F514" s="27"/>
      <c r="G514" s="27">
        <f t="shared" si="91"/>
        <v>357.35200000000003</v>
      </c>
      <c r="H514" s="27"/>
      <c r="I514" s="27">
        <f t="shared" si="92"/>
        <v>338.54400000000004</v>
      </c>
      <c r="J514" s="56">
        <v>12</v>
      </c>
    </row>
    <row r="515" spans="1:10" ht="11.25" x14ac:dyDescent="0.2">
      <c r="A515" s="33" t="s">
        <v>678</v>
      </c>
      <c r="B515" s="63" t="s">
        <v>679</v>
      </c>
      <c r="C515" s="68"/>
      <c r="D515" s="246">
        <f t="shared" si="90"/>
        <v>521.14700000000005</v>
      </c>
      <c r="E515" s="236">
        <v>473.77</v>
      </c>
      <c r="F515" s="27"/>
      <c r="G515" s="27">
        <f t="shared" si="91"/>
        <v>450.08149999999995</v>
      </c>
      <c r="H515" s="27"/>
      <c r="I515" s="27">
        <f t="shared" si="92"/>
        <v>426.39299999999997</v>
      </c>
      <c r="J515" s="56">
        <v>12</v>
      </c>
    </row>
    <row r="516" spans="1:10" ht="11.25" x14ac:dyDescent="0.2">
      <c r="A516" s="33" t="s">
        <v>680</v>
      </c>
      <c r="B516" s="63" t="s">
        <v>681</v>
      </c>
      <c r="C516" s="68"/>
      <c r="D516" s="246">
        <f t="shared" si="90"/>
        <v>510.93900000000008</v>
      </c>
      <c r="E516" s="236">
        <v>464.49</v>
      </c>
      <c r="F516" s="27"/>
      <c r="G516" s="27">
        <f t="shared" si="91"/>
        <v>441.26549999999997</v>
      </c>
      <c r="H516" s="27"/>
      <c r="I516" s="27">
        <f t="shared" si="92"/>
        <v>418.041</v>
      </c>
      <c r="J516" s="56">
        <v>12</v>
      </c>
    </row>
    <row r="517" spans="1:10" ht="11.25" x14ac:dyDescent="0.2">
      <c r="A517" s="33" t="s">
        <v>682</v>
      </c>
      <c r="B517" s="63" t="s">
        <v>683</v>
      </c>
      <c r="C517" s="68"/>
      <c r="D517" s="246">
        <f t="shared" si="90"/>
        <v>622.77600000000007</v>
      </c>
      <c r="E517" s="236">
        <v>566.16</v>
      </c>
      <c r="F517" s="27"/>
      <c r="G517" s="27">
        <f t="shared" si="91"/>
        <v>537.85199999999998</v>
      </c>
      <c r="H517" s="27"/>
      <c r="I517" s="27">
        <f t="shared" si="92"/>
        <v>509.54399999999998</v>
      </c>
      <c r="J517" s="56">
        <v>12</v>
      </c>
    </row>
    <row r="518" spans="1:10" x14ac:dyDescent="0.15">
      <c r="A518" s="50"/>
      <c r="B518" s="51" t="s">
        <v>31</v>
      </c>
      <c r="C518" s="52"/>
      <c r="D518" s="260" t="s">
        <v>1908</v>
      </c>
      <c r="E518" s="251" t="s">
        <v>1909</v>
      </c>
      <c r="F518" s="277"/>
      <c r="G518" s="277">
        <v>-0.05</v>
      </c>
      <c r="H518" s="277"/>
      <c r="I518" s="277">
        <v>-0.1</v>
      </c>
      <c r="J518" s="53"/>
    </row>
    <row r="519" spans="1:10" ht="11.25" x14ac:dyDescent="0.2">
      <c r="A519" s="24" t="s">
        <v>684</v>
      </c>
      <c r="B519" s="24" t="s">
        <v>685</v>
      </c>
      <c r="C519" s="76"/>
      <c r="D519" s="247">
        <f t="shared" ref="D519:D542" si="93">E519</f>
        <v>860.29</v>
      </c>
      <c r="E519" s="254">
        <v>860.29</v>
      </c>
      <c r="F519" s="77"/>
      <c r="G519" s="77">
        <f>ROUND(E519*0.95,2)</f>
        <v>817.28</v>
      </c>
      <c r="H519" s="77"/>
      <c r="I519" s="77">
        <f>ROUND(E519*0.9,2)</f>
        <v>774.26</v>
      </c>
      <c r="J519" s="28">
        <v>1</v>
      </c>
    </row>
    <row r="520" spans="1:10" ht="11.25" x14ac:dyDescent="0.2">
      <c r="A520" s="24" t="s">
        <v>686</v>
      </c>
      <c r="B520" s="24" t="s">
        <v>687</v>
      </c>
      <c r="C520" s="76"/>
      <c r="D520" s="247">
        <f t="shared" si="93"/>
        <v>1174.6500000000001</v>
      </c>
      <c r="E520" s="254">
        <v>1174.6500000000001</v>
      </c>
      <c r="F520" s="77"/>
      <c r="G520" s="77">
        <f t="shared" ref="G520:G522" si="94">ROUND(E520*0.95,2)</f>
        <v>1115.92</v>
      </c>
      <c r="H520" s="77"/>
      <c r="I520" s="77">
        <f t="shared" ref="I520:I522" si="95">ROUND(E520*0.9,2)</f>
        <v>1057.19</v>
      </c>
      <c r="J520" s="28">
        <v>1</v>
      </c>
    </row>
    <row r="521" spans="1:10" ht="11.25" x14ac:dyDescent="0.2">
      <c r="A521" s="24" t="s">
        <v>688</v>
      </c>
      <c r="B521" s="24" t="s">
        <v>689</v>
      </c>
      <c r="C521" s="76"/>
      <c r="D521" s="247">
        <f t="shared" si="93"/>
        <v>1172.3399999999999</v>
      </c>
      <c r="E521" s="254">
        <v>1172.3399999999999</v>
      </c>
      <c r="F521" s="77"/>
      <c r="G521" s="77">
        <f t="shared" si="94"/>
        <v>1113.72</v>
      </c>
      <c r="H521" s="77"/>
      <c r="I521" s="77">
        <f t="shared" si="95"/>
        <v>1055.1099999999999</v>
      </c>
      <c r="J521" s="28">
        <v>1</v>
      </c>
    </row>
    <row r="522" spans="1:10" ht="11.25" x14ac:dyDescent="0.2">
      <c r="A522" s="24" t="s">
        <v>690</v>
      </c>
      <c r="B522" s="24" t="s">
        <v>691</v>
      </c>
      <c r="C522" s="76"/>
      <c r="D522" s="247">
        <f t="shared" si="93"/>
        <v>1649.01</v>
      </c>
      <c r="E522" s="254">
        <v>1649.01</v>
      </c>
      <c r="F522" s="77"/>
      <c r="G522" s="77">
        <f t="shared" si="94"/>
        <v>1566.56</v>
      </c>
      <c r="H522" s="77"/>
      <c r="I522" s="77">
        <f t="shared" si="95"/>
        <v>1484.11</v>
      </c>
      <c r="J522" s="28">
        <v>1</v>
      </c>
    </row>
    <row r="523" spans="1:10" ht="11.25" x14ac:dyDescent="0.2">
      <c r="A523" s="78" t="s">
        <v>692</v>
      </c>
      <c r="B523" s="78" t="s">
        <v>693</v>
      </c>
      <c r="C523" s="79"/>
      <c r="D523" s="247">
        <f t="shared" si="93"/>
        <v>65</v>
      </c>
      <c r="E523" s="252">
        <v>65</v>
      </c>
      <c r="F523" s="55"/>
      <c r="G523" s="55">
        <f>E523</f>
        <v>65</v>
      </c>
      <c r="H523" s="55"/>
      <c r="I523" s="55">
        <f>E523</f>
        <v>65</v>
      </c>
      <c r="J523" s="32">
        <v>1</v>
      </c>
    </row>
    <row r="524" spans="1:10" ht="11.25" x14ac:dyDescent="0.2">
      <c r="A524" s="78" t="s">
        <v>694</v>
      </c>
      <c r="B524" s="78" t="s">
        <v>695</v>
      </c>
      <c r="C524" s="79"/>
      <c r="D524" s="247">
        <f t="shared" si="93"/>
        <v>90</v>
      </c>
      <c r="E524" s="252">
        <v>90</v>
      </c>
      <c r="F524" s="55"/>
      <c r="G524" s="55">
        <f t="shared" ref="G524:G542" si="96">E524</f>
        <v>90</v>
      </c>
      <c r="H524" s="55"/>
      <c r="I524" s="55">
        <f t="shared" ref="I524:I542" si="97">E524</f>
        <v>90</v>
      </c>
      <c r="J524" s="32">
        <v>1</v>
      </c>
    </row>
    <row r="525" spans="1:10" ht="11.25" x14ac:dyDescent="0.2">
      <c r="A525" s="78" t="s">
        <v>696</v>
      </c>
      <c r="B525" s="78" t="s">
        <v>697</v>
      </c>
      <c r="C525" s="79"/>
      <c r="D525" s="247">
        <f t="shared" si="93"/>
        <v>100</v>
      </c>
      <c r="E525" s="252">
        <v>100</v>
      </c>
      <c r="F525" s="55"/>
      <c r="G525" s="55">
        <f t="shared" si="96"/>
        <v>100</v>
      </c>
      <c r="H525" s="55"/>
      <c r="I525" s="55">
        <f t="shared" si="97"/>
        <v>100</v>
      </c>
      <c r="J525" s="32">
        <v>1</v>
      </c>
    </row>
    <row r="526" spans="1:10" ht="11.25" x14ac:dyDescent="0.2">
      <c r="A526" s="78" t="s">
        <v>698</v>
      </c>
      <c r="B526" s="78" t="s">
        <v>699</v>
      </c>
      <c r="C526" s="79"/>
      <c r="D526" s="247">
        <f t="shared" si="93"/>
        <v>160</v>
      </c>
      <c r="E526" s="252">
        <v>160</v>
      </c>
      <c r="F526" s="55"/>
      <c r="G526" s="55">
        <f t="shared" si="96"/>
        <v>160</v>
      </c>
      <c r="H526" s="55"/>
      <c r="I526" s="55">
        <f t="shared" si="97"/>
        <v>160</v>
      </c>
      <c r="J526" s="32">
        <v>1</v>
      </c>
    </row>
    <row r="527" spans="1:10" ht="11.25" x14ac:dyDescent="0.2">
      <c r="A527" s="78" t="s">
        <v>700</v>
      </c>
      <c r="B527" s="78" t="s">
        <v>701</v>
      </c>
      <c r="C527" s="79"/>
      <c r="D527" s="247">
        <f t="shared" si="93"/>
        <v>65</v>
      </c>
      <c r="E527" s="252">
        <v>65</v>
      </c>
      <c r="F527" s="55"/>
      <c r="G527" s="55">
        <f t="shared" si="96"/>
        <v>65</v>
      </c>
      <c r="H527" s="55"/>
      <c r="I527" s="55">
        <f t="shared" si="97"/>
        <v>65</v>
      </c>
      <c r="J527" s="32">
        <v>1</v>
      </c>
    </row>
    <row r="528" spans="1:10" ht="11.25" x14ac:dyDescent="0.2">
      <c r="A528" s="78" t="s">
        <v>702</v>
      </c>
      <c r="B528" s="78" t="s">
        <v>703</v>
      </c>
      <c r="C528" s="79"/>
      <c r="D528" s="247">
        <f t="shared" si="93"/>
        <v>125</v>
      </c>
      <c r="E528" s="252">
        <v>125</v>
      </c>
      <c r="F528" s="55"/>
      <c r="G528" s="55">
        <f t="shared" si="96"/>
        <v>125</v>
      </c>
      <c r="H528" s="55"/>
      <c r="I528" s="55">
        <f t="shared" si="97"/>
        <v>125</v>
      </c>
      <c r="J528" s="32">
        <v>1</v>
      </c>
    </row>
    <row r="529" spans="1:10" ht="11.25" x14ac:dyDescent="0.2">
      <c r="A529" s="78" t="s">
        <v>704</v>
      </c>
      <c r="B529" s="78" t="s">
        <v>705</v>
      </c>
      <c r="C529" s="79"/>
      <c r="D529" s="247">
        <f t="shared" si="93"/>
        <v>80</v>
      </c>
      <c r="E529" s="252">
        <v>80</v>
      </c>
      <c r="F529" s="55"/>
      <c r="G529" s="55">
        <f t="shared" si="96"/>
        <v>80</v>
      </c>
      <c r="H529" s="55"/>
      <c r="I529" s="55">
        <f t="shared" si="97"/>
        <v>80</v>
      </c>
      <c r="J529" s="32">
        <v>1</v>
      </c>
    </row>
    <row r="530" spans="1:10" ht="11.25" x14ac:dyDescent="0.2">
      <c r="A530" s="78" t="s">
        <v>706</v>
      </c>
      <c r="B530" s="78" t="s">
        <v>707</v>
      </c>
      <c r="C530" s="79"/>
      <c r="D530" s="247">
        <f t="shared" si="93"/>
        <v>105</v>
      </c>
      <c r="E530" s="252">
        <v>105</v>
      </c>
      <c r="F530" s="55"/>
      <c r="G530" s="55">
        <f t="shared" si="96"/>
        <v>105</v>
      </c>
      <c r="H530" s="55"/>
      <c r="I530" s="55">
        <f t="shared" si="97"/>
        <v>105</v>
      </c>
      <c r="J530" s="32">
        <v>1</v>
      </c>
    </row>
    <row r="531" spans="1:10" ht="11.25" x14ac:dyDescent="0.2">
      <c r="A531" s="78" t="s">
        <v>708</v>
      </c>
      <c r="B531" s="78" t="s">
        <v>709</v>
      </c>
      <c r="C531" s="79"/>
      <c r="D531" s="247">
        <f t="shared" si="93"/>
        <v>70</v>
      </c>
      <c r="E531" s="252">
        <v>70</v>
      </c>
      <c r="F531" s="55"/>
      <c r="G531" s="55">
        <f t="shared" si="96"/>
        <v>70</v>
      </c>
      <c r="H531" s="55"/>
      <c r="I531" s="55">
        <f t="shared" si="97"/>
        <v>70</v>
      </c>
      <c r="J531" s="32">
        <v>1</v>
      </c>
    </row>
    <row r="532" spans="1:10" ht="11.25" x14ac:dyDescent="0.2">
      <c r="A532" s="78" t="s">
        <v>710</v>
      </c>
      <c r="B532" s="78" t="s">
        <v>711</v>
      </c>
      <c r="C532" s="79"/>
      <c r="D532" s="247">
        <f t="shared" si="93"/>
        <v>95</v>
      </c>
      <c r="E532" s="252">
        <v>95</v>
      </c>
      <c r="F532" s="55"/>
      <c r="G532" s="55">
        <f t="shared" si="96"/>
        <v>95</v>
      </c>
      <c r="H532" s="55"/>
      <c r="I532" s="55">
        <f t="shared" si="97"/>
        <v>95</v>
      </c>
      <c r="J532" s="32">
        <v>1</v>
      </c>
    </row>
    <row r="533" spans="1:10" ht="11.25" x14ac:dyDescent="0.2">
      <c r="A533" s="78" t="s">
        <v>712</v>
      </c>
      <c r="B533" s="78" t="s">
        <v>713</v>
      </c>
      <c r="C533" s="79"/>
      <c r="D533" s="247">
        <f t="shared" si="93"/>
        <v>150</v>
      </c>
      <c r="E533" s="252">
        <v>150</v>
      </c>
      <c r="F533" s="55"/>
      <c r="G533" s="55">
        <f t="shared" si="96"/>
        <v>150</v>
      </c>
      <c r="H533" s="55"/>
      <c r="I533" s="55">
        <f t="shared" si="97"/>
        <v>150</v>
      </c>
      <c r="J533" s="32">
        <v>1</v>
      </c>
    </row>
    <row r="534" spans="1:10" ht="11.25" x14ac:dyDescent="0.2">
      <c r="A534" s="78" t="s">
        <v>714</v>
      </c>
      <c r="B534" s="78" t="s">
        <v>715</v>
      </c>
      <c r="C534" s="79"/>
      <c r="D534" s="247">
        <f t="shared" si="93"/>
        <v>170</v>
      </c>
      <c r="E534" s="252">
        <v>170</v>
      </c>
      <c r="F534" s="55"/>
      <c r="G534" s="55">
        <f t="shared" si="96"/>
        <v>170</v>
      </c>
      <c r="H534" s="55"/>
      <c r="I534" s="55">
        <f t="shared" si="97"/>
        <v>170</v>
      </c>
      <c r="J534" s="32">
        <v>1</v>
      </c>
    </row>
    <row r="535" spans="1:10" ht="11.25" x14ac:dyDescent="0.2">
      <c r="A535" s="78" t="s">
        <v>716</v>
      </c>
      <c r="B535" s="78" t="s">
        <v>717</v>
      </c>
      <c r="C535" s="79"/>
      <c r="D535" s="247">
        <f t="shared" si="93"/>
        <v>110</v>
      </c>
      <c r="E535" s="252">
        <v>110</v>
      </c>
      <c r="F535" s="55"/>
      <c r="G535" s="55">
        <f t="shared" si="96"/>
        <v>110</v>
      </c>
      <c r="H535" s="55"/>
      <c r="I535" s="55">
        <f t="shared" si="97"/>
        <v>110</v>
      </c>
      <c r="J535" s="32">
        <v>1</v>
      </c>
    </row>
    <row r="536" spans="1:10" ht="11.25" x14ac:dyDescent="0.2">
      <c r="A536" s="78" t="s">
        <v>718</v>
      </c>
      <c r="B536" s="78" t="s">
        <v>719</v>
      </c>
      <c r="C536" s="79"/>
      <c r="D536" s="247">
        <f t="shared" si="93"/>
        <v>200</v>
      </c>
      <c r="E536" s="252">
        <v>200</v>
      </c>
      <c r="F536" s="55"/>
      <c r="G536" s="55">
        <f t="shared" si="96"/>
        <v>200</v>
      </c>
      <c r="H536" s="55"/>
      <c r="I536" s="55">
        <f t="shared" si="97"/>
        <v>200</v>
      </c>
      <c r="J536" s="32">
        <v>1</v>
      </c>
    </row>
    <row r="537" spans="1:10" ht="11.25" x14ac:dyDescent="0.2">
      <c r="A537" s="78" t="s">
        <v>720</v>
      </c>
      <c r="B537" s="78" t="s">
        <v>721</v>
      </c>
      <c r="C537" s="79"/>
      <c r="D537" s="247">
        <f t="shared" si="93"/>
        <v>220</v>
      </c>
      <c r="E537" s="252">
        <v>220</v>
      </c>
      <c r="F537" s="55"/>
      <c r="G537" s="55">
        <f t="shared" si="96"/>
        <v>220</v>
      </c>
      <c r="H537" s="55"/>
      <c r="I537" s="55">
        <f t="shared" si="97"/>
        <v>220</v>
      </c>
      <c r="J537" s="32">
        <v>1</v>
      </c>
    </row>
    <row r="538" spans="1:10" ht="11.25" x14ac:dyDescent="0.2">
      <c r="A538" s="78" t="s">
        <v>722</v>
      </c>
      <c r="B538" s="78" t="s">
        <v>723</v>
      </c>
      <c r="C538" s="79"/>
      <c r="D538" s="247">
        <f t="shared" si="93"/>
        <v>150</v>
      </c>
      <c r="E538" s="252">
        <v>150</v>
      </c>
      <c r="F538" s="55"/>
      <c r="G538" s="55">
        <f t="shared" si="96"/>
        <v>150</v>
      </c>
      <c r="H538" s="55"/>
      <c r="I538" s="55">
        <f t="shared" si="97"/>
        <v>150</v>
      </c>
      <c r="J538" s="32">
        <v>1</v>
      </c>
    </row>
    <row r="539" spans="1:10" ht="11.25" x14ac:dyDescent="0.2">
      <c r="A539" s="24" t="s">
        <v>724</v>
      </c>
      <c r="B539" s="78" t="s">
        <v>725</v>
      </c>
      <c r="C539" s="76"/>
      <c r="D539" s="247">
        <f t="shared" si="93"/>
        <v>200</v>
      </c>
      <c r="E539" s="252">
        <v>200</v>
      </c>
      <c r="F539" s="77"/>
      <c r="G539" s="55">
        <f t="shared" si="96"/>
        <v>200</v>
      </c>
      <c r="H539" s="55"/>
      <c r="I539" s="55">
        <f t="shared" si="97"/>
        <v>200</v>
      </c>
      <c r="J539" s="28">
        <v>1</v>
      </c>
    </row>
    <row r="540" spans="1:10" ht="11.25" x14ac:dyDescent="0.2">
      <c r="A540" s="24" t="s">
        <v>726</v>
      </c>
      <c r="B540" s="78" t="s">
        <v>727</v>
      </c>
      <c r="C540" s="76"/>
      <c r="D540" s="247">
        <f t="shared" si="93"/>
        <v>400</v>
      </c>
      <c r="E540" s="252">
        <v>400</v>
      </c>
      <c r="F540" s="77"/>
      <c r="G540" s="55">
        <f t="shared" si="96"/>
        <v>400</v>
      </c>
      <c r="H540" s="55"/>
      <c r="I540" s="55">
        <f t="shared" si="97"/>
        <v>400</v>
      </c>
      <c r="J540" s="28">
        <v>1</v>
      </c>
    </row>
    <row r="541" spans="1:10" ht="11.25" x14ac:dyDescent="0.2">
      <c r="A541" s="24" t="s">
        <v>728</v>
      </c>
      <c r="B541" s="78" t="s">
        <v>729</v>
      </c>
      <c r="C541" s="76"/>
      <c r="D541" s="247">
        <f t="shared" si="93"/>
        <v>550</v>
      </c>
      <c r="E541" s="252">
        <v>550</v>
      </c>
      <c r="F541" s="77"/>
      <c r="G541" s="55">
        <f t="shared" si="96"/>
        <v>550</v>
      </c>
      <c r="H541" s="55"/>
      <c r="I541" s="55">
        <f t="shared" si="97"/>
        <v>550</v>
      </c>
      <c r="J541" s="28">
        <v>1</v>
      </c>
    </row>
    <row r="542" spans="1:10" ht="11.25" x14ac:dyDescent="0.2">
      <c r="A542" s="24" t="s">
        <v>730</v>
      </c>
      <c r="B542" s="78" t="s">
        <v>731</v>
      </c>
      <c r="C542" s="76"/>
      <c r="D542" s="247">
        <f t="shared" si="93"/>
        <v>700</v>
      </c>
      <c r="E542" s="252">
        <v>700</v>
      </c>
      <c r="F542" s="77"/>
      <c r="G542" s="55">
        <f t="shared" si="96"/>
        <v>700</v>
      </c>
      <c r="H542" s="55"/>
      <c r="I542" s="55">
        <f t="shared" si="97"/>
        <v>700</v>
      </c>
      <c r="J542" s="28">
        <v>1</v>
      </c>
    </row>
    <row r="543" spans="1:10" x14ac:dyDescent="0.15">
      <c r="A543" s="50"/>
      <c r="B543" s="51" t="s">
        <v>732</v>
      </c>
      <c r="C543" s="52"/>
      <c r="D543" s="260" t="s">
        <v>1908</v>
      </c>
      <c r="E543" s="251" t="s">
        <v>1909</v>
      </c>
      <c r="F543" s="277"/>
      <c r="G543" s="277">
        <v>-0.05</v>
      </c>
      <c r="H543" s="277"/>
      <c r="I543" s="277">
        <v>-0.1</v>
      </c>
      <c r="J543" s="53"/>
    </row>
    <row r="544" spans="1:10" ht="11.25" x14ac:dyDescent="0.2">
      <c r="A544" s="80" t="s">
        <v>733</v>
      </c>
      <c r="B544" s="80" t="s">
        <v>734</v>
      </c>
      <c r="C544" s="81">
        <v>1.68</v>
      </c>
      <c r="D544" s="246">
        <f t="shared" ref="D544:D549" si="98">1.1*E544</f>
        <v>123.81600000000002</v>
      </c>
      <c r="E544" s="255">
        <f t="shared" ref="E544:E564" si="99">ROUND(C544*l,2)</f>
        <v>112.56</v>
      </c>
      <c r="F544" s="27">
        <f t="shared" ref="F544:F564" si="100">ROUND(C544*0.95,2)</f>
        <v>1.6</v>
      </c>
      <c r="G544" s="27">
        <f t="shared" ref="G544:G564" si="101">ROUND(F544*l,2)</f>
        <v>107.2</v>
      </c>
      <c r="H544" s="27">
        <f t="shared" ref="H544:H564" si="102">ROUND(C544*0.9,2)</f>
        <v>1.51</v>
      </c>
      <c r="I544" s="27">
        <f t="shared" ref="I544:I564" si="103">ROUND(H544*l,2)</f>
        <v>101.17</v>
      </c>
      <c r="J544" s="71">
        <v>10</v>
      </c>
    </row>
    <row r="545" spans="1:10" ht="11.25" x14ac:dyDescent="0.2">
      <c r="A545" s="80" t="s">
        <v>735</v>
      </c>
      <c r="B545" s="80" t="s">
        <v>736</v>
      </c>
      <c r="C545" s="81">
        <v>2.37</v>
      </c>
      <c r="D545" s="246">
        <f t="shared" si="98"/>
        <v>174.66900000000001</v>
      </c>
      <c r="E545" s="255">
        <f t="shared" si="99"/>
        <v>158.79</v>
      </c>
      <c r="F545" s="27">
        <f t="shared" si="100"/>
        <v>2.25</v>
      </c>
      <c r="G545" s="27">
        <f t="shared" si="101"/>
        <v>150.75</v>
      </c>
      <c r="H545" s="27">
        <f t="shared" si="102"/>
        <v>2.13</v>
      </c>
      <c r="I545" s="27">
        <f t="shared" si="103"/>
        <v>142.71</v>
      </c>
      <c r="J545" s="71">
        <v>10</v>
      </c>
    </row>
    <row r="546" spans="1:10" ht="11.25" x14ac:dyDescent="0.2">
      <c r="A546" s="83" t="s">
        <v>737</v>
      </c>
      <c r="B546" s="83" t="s">
        <v>738</v>
      </c>
      <c r="C546" s="84">
        <v>1.93</v>
      </c>
      <c r="D546" s="246">
        <f t="shared" si="98"/>
        <v>142.24100000000001</v>
      </c>
      <c r="E546" s="240">
        <f t="shared" si="99"/>
        <v>129.31</v>
      </c>
      <c r="F546" s="27">
        <f t="shared" si="100"/>
        <v>1.83</v>
      </c>
      <c r="G546" s="27">
        <f t="shared" si="101"/>
        <v>122.61</v>
      </c>
      <c r="H546" s="27">
        <f t="shared" si="102"/>
        <v>1.74</v>
      </c>
      <c r="I546" s="27">
        <f t="shared" si="103"/>
        <v>116.58</v>
      </c>
      <c r="J546" s="56">
        <v>10</v>
      </c>
    </row>
    <row r="547" spans="1:10" ht="11.25" x14ac:dyDescent="0.2">
      <c r="A547" s="83" t="s">
        <v>739</v>
      </c>
      <c r="B547" s="83" t="s">
        <v>740</v>
      </c>
      <c r="C547" s="84">
        <v>1.96</v>
      </c>
      <c r="D547" s="246">
        <f t="shared" si="98"/>
        <v>144.452</v>
      </c>
      <c r="E547" s="240">
        <f t="shared" si="99"/>
        <v>131.32</v>
      </c>
      <c r="F547" s="27">
        <f t="shared" si="100"/>
        <v>1.86</v>
      </c>
      <c r="G547" s="27">
        <f t="shared" si="101"/>
        <v>124.62</v>
      </c>
      <c r="H547" s="27">
        <f t="shared" si="102"/>
        <v>1.76</v>
      </c>
      <c r="I547" s="27">
        <f t="shared" si="103"/>
        <v>117.92</v>
      </c>
      <c r="J547" s="56">
        <v>10</v>
      </c>
    </row>
    <row r="548" spans="1:10" ht="11.25" x14ac:dyDescent="0.2">
      <c r="A548" s="83" t="s">
        <v>741</v>
      </c>
      <c r="B548" s="83" t="s">
        <v>742</v>
      </c>
      <c r="C548" s="84">
        <v>1.99</v>
      </c>
      <c r="D548" s="246">
        <f t="shared" si="98"/>
        <v>146.66300000000004</v>
      </c>
      <c r="E548" s="240">
        <f t="shared" ref="E548" si="104">ROUND(C548*l,2)</f>
        <v>133.33000000000001</v>
      </c>
      <c r="F548" s="27">
        <f t="shared" si="100"/>
        <v>1.89</v>
      </c>
      <c r="G548" s="27">
        <f t="shared" ref="G548" si="105">ROUND(F548*l,2)</f>
        <v>126.63</v>
      </c>
      <c r="H548" s="27">
        <f t="shared" si="102"/>
        <v>1.79</v>
      </c>
      <c r="I548" s="27">
        <f t="shared" ref="I548" si="106">ROUND(H548*l,2)</f>
        <v>119.93</v>
      </c>
      <c r="J548" s="56">
        <v>10</v>
      </c>
    </row>
    <row r="549" spans="1:10" ht="11.25" x14ac:dyDescent="0.2">
      <c r="A549" s="83" t="s">
        <v>743</v>
      </c>
      <c r="B549" s="83" t="s">
        <v>744</v>
      </c>
      <c r="C549" s="84">
        <v>1.96</v>
      </c>
      <c r="D549" s="246">
        <f t="shared" si="98"/>
        <v>144.452</v>
      </c>
      <c r="E549" s="240">
        <f>ROUND(C549*l,2)</f>
        <v>131.32</v>
      </c>
      <c r="F549" s="27">
        <f>ROUND(C549*0.95,2)</f>
        <v>1.86</v>
      </c>
      <c r="G549" s="27">
        <f>ROUND(F549*l,2)</f>
        <v>124.62</v>
      </c>
      <c r="H549" s="27">
        <f>ROUND(C549*0.9,2)</f>
        <v>1.76</v>
      </c>
      <c r="I549" s="27">
        <f>ROUND(H549*l,2)</f>
        <v>117.92</v>
      </c>
      <c r="J549" s="56">
        <v>10</v>
      </c>
    </row>
    <row r="550" spans="1:10" ht="11.25" x14ac:dyDescent="0.2">
      <c r="A550" s="86" t="s">
        <v>745</v>
      </c>
      <c r="B550" s="86" t="s">
        <v>746</v>
      </c>
      <c r="C550" s="84"/>
      <c r="D550" s="247">
        <f t="shared" ref="D550" si="107">E550</f>
        <v>150</v>
      </c>
      <c r="E550" s="244">
        <v>150</v>
      </c>
      <c r="F550" s="47">
        <f>ROUND(C550*0.95,2)</f>
        <v>0</v>
      </c>
      <c r="G550" s="47">
        <v>150</v>
      </c>
      <c r="H550" s="47">
        <f>ROUND(C550*0.9,2)</f>
        <v>0</v>
      </c>
      <c r="I550" s="47">
        <v>150</v>
      </c>
      <c r="J550" s="56">
        <v>11</v>
      </c>
    </row>
    <row r="551" spans="1:10" ht="11.25" x14ac:dyDescent="0.2">
      <c r="A551" s="83" t="s">
        <v>747</v>
      </c>
      <c r="B551" s="83" t="s">
        <v>748</v>
      </c>
      <c r="C551" s="84">
        <v>3.58</v>
      </c>
      <c r="D551" s="246">
        <f t="shared" ref="D551:D564" si="108">1.1*E551</f>
        <v>263.84600000000006</v>
      </c>
      <c r="E551" s="240">
        <f t="shared" si="99"/>
        <v>239.86</v>
      </c>
      <c r="F551" s="27">
        <f t="shared" si="100"/>
        <v>3.4</v>
      </c>
      <c r="G551" s="27">
        <f t="shared" si="101"/>
        <v>227.8</v>
      </c>
      <c r="H551" s="27">
        <f t="shared" si="102"/>
        <v>3.22</v>
      </c>
      <c r="I551" s="27">
        <f t="shared" si="103"/>
        <v>215.74</v>
      </c>
      <c r="J551" s="56">
        <v>10</v>
      </c>
    </row>
    <row r="552" spans="1:10" ht="11.25" x14ac:dyDescent="0.2">
      <c r="A552" s="83" t="s">
        <v>749</v>
      </c>
      <c r="B552" s="83" t="s">
        <v>750</v>
      </c>
      <c r="C552" s="84">
        <v>4.76</v>
      </c>
      <c r="D552" s="246">
        <f t="shared" si="108"/>
        <v>350.81200000000007</v>
      </c>
      <c r="E552" s="240">
        <f t="shared" si="99"/>
        <v>318.92</v>
      </c>
      <c r="F552" s="27">
        <f t="shared" si="100"/>
        <v>4.5199999999999996</v>
      </c>
      <c r="G552" s="27">
        <f t="shared" si="101"/>
        <v>302.83999999999997</v>
      </c>
      <c r="H552" s="27">
        <f t="shared" si="102"/>
        <v>4.28</v>
      </c>
      <c r="I552" s="27">
        <f t="shared" si="103"/>
        <v>286.76</v>
      </c>
      <c r="J552" s="56">
        <v>10</v>
      </c>
    </row>
    <row r="553" spans="1:10" ht="11.25" x14ac:dyDescent="0.2">
      <c r="A553" s="83" t="s">
        <v>751</v>
      </c>
      <c r="B553" s="83" t="s">
        <v>752</v>
      </c>
      <c r="C553" s="84">
        <v>3.51</v>
      </c>
      <c r="D553" s="246">
        <f t="shared" si="108"/>
        <v>258.68700000000001</v>
      </c>
      <c r="E553" s="240">
        <f t="shared" si="99"/>
        <v>235.17</v>
      </c>
      <c r="F553" s="27">
        <f t="shared" si="100"/>
        <v>3.33</v>
      </c>
      <c r="G553" s="27">
        <f t="shared" si="101"/>
        <v>223.11</v>
      </c>
      <c r="H553" s="27">
        <f t="shared" si="102"/>
        <v>3.16</v>
      </c>
      <c r="I553" s="27">
        <f t="shared" si="103"/>
        <v>211.72</v>
      </c>
      <c r="J553" s="56">
        <v>10</v>
      </c>
    </row>
    <row r="554" spans="1:10" ht="11.25" x14ac:dyDescent="0.2">
      <c r="A554" s="83" t="s">
        <v>753</v>
      </c>
      <c r="B554" s="83" t="s">
        <v>754</v>
      </c>
      <c r="C554" s="84">
        <v>3.91</v>
      </c>
      <c r="D554" s="246">
        <f t="shared" si="108"/>
        <v>288.16700000000003</v>
      </c>
      <c r="E554" s="240">
        <f t="shared" si="99"/>
        <v>261.97000000000003</v>
      </c>
      <c r="F554" s="27">
        <f t="shared" si="100"/>
        <v>3.71</v>
      </c>
      <c r="G554" s="27">
        <f t="shared" si="101"/>
        <v>248.57</v>
      </c>
      <c r="H554" s="27">
        <f t="shared" si="102"/>
        <v>3.52</v>
      </c>
      <c r="I554" s="27">
        <f t="shared" si="103"/>
        <v>235.84</v>
      </c>
      <c r="J554" s="56">
        <v>10</v>
      </c>
    </row>
    <row r="555" spans="1:10" ht="11.25" x14ac:dyDescent="0.2">
      <c r="A555" s="83" t="s">
        <v>755</v>
      </c>
      <c r="B555" s="83" t="s">
        <v>756</v>
      </c>
      <c r="C555" s="84">
        <v>1.68</v>
      </c>
      <c r="D555" s="246">
        <f t="shared" si="108"/>
        <v>123.81600000000002</v>
      </c>
      <c r="E555" s="240">
        <f t="shared" si="99"/>
        <v>112.56</v>
      </c>
      <c r="F555" s="27">
        <f t="shared" si="100"/>
        <v>1.6</v>
      </c>
      <c r="G555" s="27">
        <f t="shared" si="101"/>
        <v>107.2</v>
      </c>
      <c r="H555" s="27">
        <f t="shared" si="102"/>
        <v>1.51</v>
      </c>
      <c r="I555" s="27">
        <f t="shared" si="103"/>
        <v>101.17</v>
      </c>
      <c r="J555" s="56">
        <v>10</v>
      </c>
    </row>
    <row r="556" spans="1:10" ht="11.25" x14ac:dyDescent="0.2">
      <c r="A556" s="83" t="s">
        <v>757</v>
      </c>
      <c r="B556" s="83" t="s">
        <v>758</v>
      </c>
      <c r="C556" s="84">
        <v>2.37</v>
      </c>
      <c r="D556" s="246">
        <f t="shared" si="108"/>
        <v>174.66900000000001</v>
      </c>
      <c r="E556" s="240">
        <f t="shared" si="99"/>
        <v>158.79</v>
      </c>
      <c r="F556" s="27">
        <f t="shared" si="100"/>
        <v>2.25</v>
      </c>
      <c r="G556" s="27">
        <f t="shared" si="101"/>
        <v>150.75</v>
      </c>
      <c r="H556" s="27">
        <f t="shared" si="102"/>
        <v>2.13</v>
      </c>
      <c r="I556" s="27">
        <f t="shared" si="103"/>
        <v>142.71</v>
      </c>
      <c r="J556" s="56">
        <v>10</v>
      </c>
    </row>
    <row r="557" spans="1:10" ht="11.25" x14ac:dyDescent="0.2">
      <c r="A557" s="83" t="s">
        <v>759</v>
      </c>
      <c r="B557" s="83" t="s">
        <v>760</v>
      </c>
      <c r="C557" s="84">
        <v>1.93</v>
      </c>
      <c r="D557" s="246">
        <f t="shared" si="108"/>
        <v>142.24100000000001</v>
      </c>
      <c r="E557" s="240">
        <f t="shared" si="99"/>
        <v>129.31</v>
      </c>
      <c r="F557" s="27">
        <f t="shared" si="100"/>
        <v>1.83</v>
      </c>
      <c r="G557" s="27">
        <f t="shared" si="101"/>
        <v>122.61</v>
      </c>
      <c r="H557" s="27">
        <f t="shared" si="102"/>
        <v>1.74</v>
      </c>
      <c r="I557" s="27">
        <f t="shared" si="103"/>
        <v>116.58</v>
      </c>
      <c r="J557" s="56">
        <v>10</v>
      </c>
    </row>
    <row r="558" spans="1:10" ht="11.25" x14ac:dyDescent="0.2">
      <c r="A558" s="83" t="s">
        <v>761</v>
      </c>
      <c r="B558" s="83" t="s">
        <v>762</v>
      </c>
      <c r="C558" s="84">
        <v>1.93</v>
      </c>
      <c r="D558" s="246">
        <f t="shared" si="108"/>
        <v>142.24100000000001</v>
      </c>
      <c r="E558" s="240">
        <f t="shared" si="99"/>
        <v>129.31</v>
      </c>
      <c r="F558" s="27">
        <f t="shared" si="100"/>
        <v>1.83</v>
      </c>
      <c r="G558" s="27">
        <f t="shared" si="101"/>
        <v>122.61</v>
      </c>
      <c r="H558" s="27">
        <f t="shared" si="102"/>
        <v>1.74</v>
      </c>
      <c r="I558" s="27">
        <f t="shared" si="103"/>
        <v>116.58</v>
      </c>
      <c r="J558" s="56">
        <v>10</v>
      </c>
    </row>
    <row r="559" spans="1:10" ht="11.25" x14ac:dyDescent="0.2">
      <c r="A559" s="83" t="s">
        <v>763</v>
      </c>
      <c r="B559" s="83" t="s">
        <v>764</v>
      </c>
      <c r="C559" s="84">
        <v>1.99</v>
      </c>
      <c r="D559" s="246">
        <f t="shared" si="108"/>
        <v>146.66300000000004</v>
      </c>
      <c r="E559" s="240">
        <f t="shared" si="99"/>
        <v>133.33000000000001</v>
      </c>
      <c r="F559" s="27">
        <f t="shared" si="100"/>
        <v>1.89</v>
      </c>
      <c r="G559" s="27">
        <f t="shared" si="101"/>
        <v>126.63</v>
      </c>
      <c r="H559" s="27">
        <f t="shared" si="102"/>
        <v>1.79</v>
      </c>
      <c r="I559" s="27">
        <f t="shared" si="103"/>
        <v>119.93</v>
      </c>
      <c r="J559" s="56">
        <v>10</v>
      </c>
    </row>
    <row r="560" spans="1:10" ht="11.25" x14ac:dyDescent="0.2">
      <c r="A560" s="83" t="s">
        <v>765</v>
      </c>
      <c r="B560" s="83" t="s">
        <v>766</v>
      </c>
      <c r="C560" s="84">
        <v>1.96</v>
      </c>
      <c r="D560" s="246">
        <f t="shared" si="108"/>
        <v>144.452</v>
      </c>
      <c r="E560" s="240">
        <f t="shared" si="99"/>
        <v>131.32</v>
      </c>
      <c r="F560" s="27">
        <f t="shared" si="100"/>
        <v>1.86</v>
      </c>
      <c r="G560" s="27">
        <f t="shared" si="101"/>
        <v>124.62</v>
      </c>
      <c r="H560" s="27">
        <f t="shared" si="102"/>
        <v>1.76</v>
      </c>
      <c r="I560" s="27">
        <f t="shared" si="103"/>
        <v>117.92</v>
      </c>
      <c r="J560" s="56">
        <v>10</v>
      </c>
    </row>
    <row r="561" spans="1:10" ht="11.25" customHeight="1" x14ac:dyDescent="0.2">
      <c r="A561" s="83" t="s">
        <v>767</v>
      </c>
      <c r="B561" s="83" t="s">
        <v>768</v>
      </c>
      <c r="C561" s="84">
        <v>3.58</v>
      </c>
      <c r="D561" s="246">
        <f t="shared" si="108"/>
        <v>263.84600000000006</v>
      </c>
      <c r="E561" s="240">
        <f t="shared" si="99"/>
        <v>239.86</v>
      </c>
      <c r="F561" s="27">
        <f t="shared" si="100"/>
        <v>3.4</v>
      </c>
      <c r="G561" s="27">
        <f t="shared" si="101"/>
        <v>227.8</v>
      </c>
      <c r="H561" s="27">
        <f t="shared" si="102"/>
        <v>3.22</v>
      </c>
      <c r="I561" s="27">
        <f t="shared" si="103"/>
        <v>215.74</v>
      </c>
      <c r="J561" s="56">
        <v>10</v>
      </c>
    </row>
    <row r="562" spans="1:10" ht="11.25" x14ac:dyDescent="0.2">
      <c r="A562" s="83" t="s">
        <v>769</v>
      </c>
      <c r="B562" s="83" t="s">
        <v>770</v>
      </c>
      <c r="C562" s="84">
        <v>4.76</v>
      </c>
      <c r="D562" s="246">
        <f t="shared" si="108"/>
        <v>350.81200000000007</v>
      </c>
      <c r="E562" s="240">
        <f t="shared" si="99"/>
        <v>318.92</v>
      </c>
      <c r="F562" s="27">
        <f t="shared" si="100"/>
        <v>4.5199999999999996</v>
      </c>
      <c r="G562" s="27">
        <f t="shared" si="101"/>
        <v>302.83999999999997</v>
      </c>
      <c r="H562" s="27">
        <f t="shared" si="102"/>
        <v>4.28</v>
      </c>
      <c r="I562" s="27">
        <f t="shared" si="103"/>
        <v>286.76</v>
      </c>
      <c r="J562" s="56">
        <v>10</v>
      </c>
    </row>
    <row r="563" spans="1:10" ht="11.25" x14ac:dyDescent="0.2">
      <c r="A563" s="83" t="s">
        <v>771</v>
      </c>
      <c r="B563" s="83" t="s">
        <v>772</v>
      </c>
      <c r="C563" s="84">
        <v>3.51</v>
      </c>
      <c r="D563" s="246">
        <f t="shared" si="108"/>
        <v>258.68700000000001</v>
      </c>
      <c r="E563" s="240">
        <f t="shared" si="99"/>
        <v>235.17</v>
      </c>
      <c r="F563" s="27">
        <f t="shared" si="100"/>
        <v>3.33</v>
      </c>
      <c r="G563" s="27">
        <f t="shared" si="101"/>
        <v>223.11</v>
      </c>
      <c r="H563" s="27">
        <f t="shared" si="102"/>
        <v>3.16</v>
      </c>
      <c r="I563" s="27">
        <f t="shared" si="103"/>
        <v>211.72</v>
      </c>
      <c r="J563" s="56">
        <v>10</v>
      </c>
    </row>
    <row r="564" spans="1:10" ht="11.25" x14ac:dyDescent="0.2">
      <c r="A564" s="83" t="s">
        <v>773</v>
      </c>
      <c r="B564" s="83" t="s">
        <v>774</v>
      </c>
      <c r="C564" s="84">
        <v>3.91</v>
      </c>
      <c r="D564" s="246">
        <f t="shared" si="108"/>
        <v>288.16700000000003</v>
      </c>
      <c r="E564" s="240">
        <f t="shared" si="99"/>
        <v>261.97000000000003</v>
      </c>
      <c r="F564" s="27">
        <f t="shared" si="100"/>
        <v>3.71</v>
      </c>
      <c r="G564" s="27">
        <f t="shared" si="101"/>
        <v>248.57</v>
      </c>
      <c r="H564" s="27">
        <f t="shared" si="102"/>
        <v>3.52</v>
      </c>
      <c r="I564" s="27">
        <f t="shared" si="103"/>
        <v>235.84</v>
      </c>
      <c r="J564" s="56">
        <v>10</v>
      </c>
    </row>
    <row r="565" spans="1:10" ht="11.25" x14ac:dyDescent="0.2">
      <c r="A565" s="86" t="s">
        <v>775</v>
      </c>
      <c r="B565" s="86" t="s">
        <v>776</v>
      </c>
      <c r="C565" s="84"/>
      <c r="D565" s="247">
        <f t="shared" ref="D565:D577" si="109">E565</f>
        <v>77</v>
      </c>
      <c r="E565" s="244">
        <v>77</v>
      </c>
      <c r="F565" s="55"/>
      <c r="G565" s="55">
        <v>77</v>
      </c>
      <c r="H565" s="55"/>
      <c r="I565" s="55">
        <v>77</v>
      </c>
      <c r="J565" s="56">
        <v>10</v>
      </c>
    </row>
    <row r="566" spans="1:10" ht="11.25" x14ac:dyDescent="0.2">
      <c r="A566" s="86" t="s">
        <v>777</v>
      </c>
      <c r="B566" s="86" t="s">
        <v>778</v>
      </c>
      <c r="C566" s="84"/>
      <c r="D566" s="247">
        <f t="shared" si="109"/>
        <v>150</v>
      </c>
      <c r="E566" s="244">
        <v>150</v>
      </c>
      <c r="F566" s="55"/>
      <c r="G566" s="244">
        <v>150</v>
      </c>
      <c r="H566" s="55"/>
      <c r="I566" s="244">
        <v>150</v>
      </c>
      <c r="J566" s="56">
        <v>10</v>
      </c>
    </row>
    <row r="567" spans="1:10" ht="11.25" x14ac:dyDescent="0.2">
      <c r="A567" s="86" t="s">
        <v>779</v>
      </c>
      <c r="B567" s="86" t="s">
        <v>780</v>
      </c>
      <c r="C567" s="84"/>
      <c r="D567" s="247">
        <f t="shared" si="109"/>
        <v>165</v>
      </c>
      <c r="E567" s="244">
        <v>165</v>
      </c>
      <c r="F567" s="55"/>
      <c r="G567" s="244">
        <v>160</v>
      </c>
      <c r="H567" s="55"/>
      <c r="I567" s="244">
        <v>160</v>
      </c>
      <c r="J567" s="56">
        <v>10</v>
      </c>
    </row>
    <row r="568" spans="1:10" ht="11.25" x14ac:dyDescent="0.2">
      <c r="A568" s="86" t="s">
        <v>781</v>
      </c>
      <c r="B568" s="86" t="s">
        <v>782</v>
      </c>
      <c r="C568" s="84"/>
      <c r="D568" s="247">
        <f t="shared" si="109"/>
        <v>165</v>
      </c>
      <c r="E568" s="244">
        <v>165</v>
      </c>
      <c r="F568" s="55"/>
      <c r="G568" s="244">
        <v>160</v>
      </c>
      <c r="H568" s="55"/>
      <c r="I568" s="244">
        <v>160</v>
      </c>
      <c r="J568" s="56">
        <v>10</v>
      </c>
    </row>
    <row r="569" spans="1:10" ht="11.25" x14ac:dyDescent="0.2">
      <c r="A569" s="86" t="s">
        <v>783</v>
      </c>
      <c r="B569" s="86" t="s">
        <v>784</v>
      </c>
      <c r="C569" s="84"/>
      <c r="D569" s="247">
        <f t="shared" si="109"/>
        <v>160</v>
      </c>
      <c r="E569" s="244">
        <v>160</v>
      </c>
      <c r="F569" s="55"/>
      <c r="G569" s="244">
        <v>160</v>
      </c>
      <c r="H569" s="55"/>
      <c r="I569" s="244">
        <v>160</v>
      </c>
      <c r="J569" s="56">
        <v>10</v>
      </c>
    </row>
    <row r="570" spans="1:10" ht="11.25" x14ac:dyDescent="0.2">
      <c r="A570" s="86" t="s">
        <v>785</v>
      </c>
      <c r="B570" s="86" t="s">
        <v>786</v>
      </c>
      <c r="C570" s="84"/>
      <c r="D570" s="247">
        <f t="shared" si="109"/>
        <v>115</v>
      </c>
      <c r="E570" s="244">
        <v>115</v>
      </c>
      <c r="F570" s="55"/>
      <c r="G570" s="244">
        <v>115</v>
      </c>
      <c r="H570" s="55"/>
      <c r="I570" s="244">
        <v>115</v>
      </c>
      <c r="J570" s="56">
        <v>10</v>
      </c>
    </row>
    <row r="571" spans="1:10" ht="11.25" x14ac:dyDescent="0.2">
      <c r="A571" s="86" t="s">
        <v>787</v>
      </c>
      <c r="B571" s="86" t="s">
        <v>788</v>
      </c>
      <c r="C571" s="84"/>
      <c r="D571" s="247">
        <f t="shared" si="109"/>
        <v>92</v>
      </c>
      <c r="E571" s="244">
        <v>92</v>
      </c>
      <c r="F571" s="55"/>
      <c r="G571" s="244">
        <v>92</v>
      </c>
      <c r="H571" s="55"/>
      <c r="I571" s="244">
        <v>92</v>
      </c>
      <c r="J571" s="56">
        <v>10</v>
      </c>
    </row>
    <row r="572" spans="1:10" ht="11.25" x14ac:dyDescent="0.2">
      <c r="A572" s="86" t="s">
        <v>789</v>
      </c>
      <c r="B572" s="86" t="s">
        <v>790</v>
      </c>
      <c r="C572" s="84"/>
      <c r="D572" s="247">
        <f t="shared" si="109"/>
        <v>77</v>
      </c>
      <c r="E572" s="244">
        <v>77</v>
      </c>
      <c r="F572" s="55"/>
      <c r="G572" s="244">
        <v>77</v>
      </c>
      <c r="H572" s="55"/>
      <c r="I572" s="244">
        <v>77</v>
      </c>
      <c r="J572" s="56">
        <v>10</v>
      </c>
    </row>
    <row r="573" spans="1:10" ht="11.25" x14ac:dyDescent="0.2">
      <c r="A573" s="86" t="s">
        <v>791</v>
      </c>
      <c r="B573" s="86" t="s">
        <v>792</v>
      </c>
      <c r="C573" s="84"/>
      <c r="D573" s="247">
        <f t="shared" si="109"/>
        <v>150</v>
      </c>
      <c r="E573" s="244">
        <v>150</v>
      </c>
      <c r="F573" s="55"/>
      <c r="G573" s="244">
        <v>150</v>
      </c>
      <c r="H573" s="55"/>
      <c r="I573" s="244">
        <v>150</v>
      </c>
      <c r="J573" s="56">
        <v>10</v>
      </c>
    </row>
    <row r="574" spans="1:10" ht="11.25" x14ac:dyDescent="0.2">
      <c r="A574" s="86" t="s">
        <v>793</v>
      </c>
      <c r="B574" s="86" t="s">
        <v>794</v>
      </c>
      <c r="C574" s="84"/>
      <c r="D574" s="247">
        <f t="shared" si="109"/>
        <v>165</v>
      </c>
      <c r="E574" s="244">
        <v>165</v>
      </c>
      <c r="F574" s="55"/>
      <c r="G574" s="244">
        <v>165</v>
      </c>
      <c r="H574" s="55"/>
      <c r="I574" s="244">
        <v>165</v>
      </c>
      <c r="J574" s="56">
        <v>10</v>
      </c>
    </row>
    <row r="575" spans="1:10" ht="11.25" x14ac:dyDescent="0.2">
      <c r="A575" s="86" t="s">
        <v>795</v>
      </c>
      <c r="B575" s="86" t="s">
        <v>796</v>
      </c>
      <c r="C575" s="84"/>
      <c r="D575" s="247">
        <f t="shared" si="109"/>
        <v>165</v>
      </c>
      <c r="E575" s="244">
        <v>165</v>
      </c>
      <c r="F575" s="55"/>
      <c r="G575" s="244">
        <v>165</v>
      </c>
      <c r="H575" s="55"/>
      <c r="I575" s="244">
        <v>165</v>
      </c>
      <c r="J575" s="56">
        <v>10</v>
      </c>
    </row>
    <row r="576" spans="1:10" ht="11.25" x14ac:dyDescent="0.2">
      <c r="A576" s="86" t="s">
        <v>797</v>
      </c>
      <c r="B576" s="86" t="s">
        <v>798</v>
      </c>
      <c r="C576" s="84"/>
      <c r="D576" s="247">
        <f t="shared" si="109"/>
        <v>165</v>
      </c>
      <c r="E576" s="244">
        <v>165</v>
      </c>
      <c r="F576" s="55"/>
      <c r="G576" s="244">
        <v>165</v>
      </c>
      <c r="H576" s="55"/>
      <c r="I576" s="244">
        <v>165</v>
      </c>
      <c r="J576" s="56">
        <v>10</v>
      </c>
    </row>
    <row r="577" spans="1:10" ht="11.25" x14ac:dyDescent="0.2">
      <c r="A577" s="86" t="s">
        <v>799</v>
      </c>
      <c r="B577" s="86" t="s">
        <v>800</v>
      </c>
      <c r="C577" s="84"/>
      <c r="D577" s="247">
        <f t="shared" si="109"/>
        <v>165</v>
      </c>
      <c r="E577" s="244">
        <v>165</v>
      </c>
      <c r="F577" s="55"/>
      <c r="G577" s="244">
        <v>165</v>
      </c>
      <c r="H577" s="55"/>
      <c r="I577" s="244">
        <v>165</v>
      </c>
      <c r="J577" s="56">
        <v>10</v>
      </c>
    </row>
    <row r="578" spans="1:10" x14ac:dyDescent="0.15">
      <c r="A578" s="50"/>
      <c r="B578" s="51" t="s">
        <v>32</v>
      </c>
      <c r="C578" s="52"/>
      <c r="D578" s="260" t="s">
        <v>1908</v>
      </c>
      <c r="E578" s="251" t="s">
        <v>1909</v>
      </c>
      <c r="F578" s="277"/>
      <c r="G578" s="277">
        <v>-0.05</v>
      </c>
      <c r="H578" s="277"/>
      <c r="I578" s="277">
        <v>-0.1</v>
      </c>
      <c r="J578" s="53"/>
    </row>
    <row r="579" spans="1:10" ht="11.25" x14ac:dyDescent="0.2">
      <c r="A579" s="88" t="s">
        <v>801</v>
      </c>
      <c r="B579" s="88" t="s">
        <v>802</v>
      </c>
      <c r="C579" s="72">
        <v>1.31</v>
      </c>
      <c r="D579" s="246">
        <f t="shared" ref="D579:D612" si="110">1.1*E579</f>
        <v>96.546999999999997</v>
      </c>
      <c r="E579" s="240">
        <f t="shared" ref="E579:E612" si="111">ROUND(C579*l,2)</f>
        <v>87.77</v>
      </c>
      <c r="F579" s="27">
        <f t="shared" ref="F579:F612" si="112">ROUND(C579*0.95,2)</f>
        <v>1.24</v>
      </c>
      <c r="G579" s="27">
        <f t="shared" ref="G579:G612" si="113">ROUND(F579*l,2)</f>
        <v>83.08</v>
      </c>
      <c r="H579" s="27">
        <f t="shared" ref="H579:H612" si="114">ROUND(C579*0.9,2)</f>
        <v>1.18</v>
      </c>
      <c r="I579" s="27">
        <f t="shared" ref="I579:I612" si="115">ROUND(H579*l,2)</f>
        <v>79.06</v>
      </c>
      <c r="J579" s="56">
        <v>12</v>
      </c>
    </row>
    <row r="580" spans="1:10" ht="11.25" x14ac:dyDescent="0.2">
      <c r="A580" s="88" t="s">
        <v>803</v>
      </c>
      <c r="B580" s="88" t="s">
        <v>804</v>
      </c>
      <c r="C580" s="72">
        <v>1.64</v>
      </c>
      <c r="D580" s="246">
        <f t="shared" si="110"/>
        <v>120.86800000000001</v>
      </c>
      <c r="E580" s="240">
        <f t="shared" si="111"/>
        <v>109.88</v>
      </c>
      <c r="F580" s="27">
        <f t="shared" si="112"/>
        <v>1.56</v>
      </c>
      <c r="G580" s="27">
        <f t="shared" si="113"/>
        <v>104.52</v>
      </c>
      <c r="H580" s="27">
        <f t="shared" si="114"/>
        <v>1.48</v>
      </c>
      <c r="I580" s="27">
        <f t="shared" si="115"/>
        <v>99.16</v>
      </c>
      <c r="J580" s="56">
        <v>12</v>
      </c>
    </row>
    <row r="581" spans="1:10" ht="11.25" x14ac:dyDescent="0.2">
      <c r="A581" s="88" t="s">
        <v>805</v>
      </c>
      <c r="B581" s="88" t="s">
        <v>806</v>
      </c>
      <c r="C581" s="72">
        <v>1.64</v>
      </c>
      <c r="D581" s="246">
        <f t="shared" si="110"/>
        <v>120.86800000000001</v>
      </c>
      <c r="E581" s="240">
        <f t="shared" si="111"/>
        <v>109.88</v>
      </c>
      <c r="F581" s="27">
        <f t="shared" si="112"/>
        <v>1.56</v>
      </c>
      <c r="G581" s="27">
        <f t="shared" si="113"/>
        <v>104.52</v>
      </c>
      <c r="H581" s="27">
        <f t="shared" si="114"/>
        <v>1.48</v>
      </c>
      <c r="I581" s="27">
        <f t="shared" si="115"/>
        <v>99.16</v>
      </c>
      <c r="J581" s="56">
        <v>12</v>
      </c>
    </row>
    <row r="582" spans="1:10" ht="11.25" x14ac:dyDescent="0.2">
      <c r="A582" s="88" t="s">
        <v>807</v>
      </c>
      <c r="B582" s="88" t="s">
        <v>808</v>
      </c>
      <c r="C582" s="72">
        <v>2.5</v>
      </c>
      <c r="D582" s="246">
        <f t="shared" si="110"/>
        <v>184.25000000000003</v>
      </c>
      <c r="E582" s="240">
        <f t="shared" si="111"/>
        <v>167.5</v>
      </c>
      <c r="F582" s="27">
        <f t="shared" si="112"/>
        <v>2.38</v>
      </c>
      <c r="G582" s="27">
        <f t="shared" si="113"/>
        <v>159.46</v>
      </c>
      <c r="H582" s="27">
        <f t="shared" si="114"/>
        <v>2.25</v>
      </c>
      <c r="I582" s="27">
        <f t="shared" si="115"/>
        <v>150.75</v>
      </c>
      <c r="J582" s="56">
        <v>12</v>
      </c>
    </row>
    <row r="583" spans="1:10" ht="11.25" x14ac:dyDescent="0.2">
      <c r="A583" s="88" t="s">
        <v>809</v>
      </c>
      <c r="B583" s="88" t="s">
        <v>810</v>
      </c>
      <c r="C583" s="72">
        <v>1.59</v>
      </c>
      <c r="D583" s="246">
        <f t="shared" si="110"/>
        <v>117.18300000000001</v>
      </c>
      <c r="E583" s="240">
        <f>ROUND(C583*l,2)</f>
        <v>106.53</v>
      </c>
      <c r="F583" s="27">
        <f t="shared" si="112"/>
        <v>1.51</v>
      </c>
      <c r="G583" s="27">
        <f t="shared" si="113"/>
        <v>101.17</v>
      </c>
      <c r="H583" s="27">
        <f t="shared" si="114"/>
        <v>1.43</v>
      </c>
      <c r="I583" s="27">
        <f t="shared" si="115"/>
        <v>95.81</v>
      </c>
      <c r="J583" s="56">
        <v>12</v>
      </c>
    </row>
    <row r="584" spans="1:10" ht="11.25" x14ac:dyDescent="0.2">
      <c r="A584" s="88" t="s">
        <v>811</v>
      </c>
      <c r="B584" s="88" t="s">
        <v>812</v>
      </c>
      <c r="C584" s="72">
        <v>2.09</v>
      </c>
      <c r="D584" s="246">
        <f t="shared" si="110"/>
        <v>154.03300000000002</v>
      </c>
      <c r="E584" s="240">
        <f t="shared" si="111"/>
        <v>140.03</v>
      </c>
      <c r="F584" s="27">
        <f t="shared" si="112"/>
        <v>1.99</v>
      </c>
      <c r="G584" s="27">
        <f t="shared" si="113"/>
        <v>133.33000000000001</v>
      </c>
      <c r="H584" s="27">
        <f t="shared" si="114"/>
        <v>1.88</v>
      </c>
      <c r="I584" s="27">
        <f t="shared" si="115"/>
        <v>125.96</v>
      </c>
      <c r="J584" s="56">
        <v>12</v>
      </c>
    </row>
    <row r="585" spans="1:10" ht="11.25" x14ac:dyDescent="0.2">
      <c r="A585" s="88" t="s">
        <v>813</v>
      </c>
      <c r="B585" s="88" t="s">
        <v>814</v>
      </c>
      <c r="C585" s="72">
        <v>2.4700000000000002</v>
      </c>
      <c r="D585" s="246">
        <f t="shared" si="110"/>
        <v>182.03900000000002</v>
      </c>
      <c r="E585" s="240">
        <f t="shared" si="111"/>
        <v>165.49</v>
      </c>
      <c r="F585" s="27">
        <f t="shared" si="112"/>
        <v>2.35</v>
      </c>
      <c r="G585" s="27">
        <f t="shared" si="113"/>
        <v>157.44999999999999</v>
      </c>
      <c r="H585" s="27">
        <f t="shared" si="114"/>
        <v>2.2200000000000002</v>
      </c>
      <c r="I585" s="27">
        <f t="shared" si="115"/>
        <v>148.74</v>
      </c>
      <c r="J585" s="56">
        <v>12</v>
      </c>
    </row>
    <row r="586" spans="1:10" ht="11.25" x14ac:dyDescent="0.2">
      <c r="A586" s="88" t="s">
        <v>815</v>
      </c>
      <c r="B586" s="88" t="s">
        <v>816</v>
      </c>
      <c r="C586" s="72">
        <v>2.17</v>
      </c>
      <c r="D586" s="246">
        <f t="shared" si="110"/>
        <v>159.929</v>
      </c>
      <c r="E586" s="240">
        <f t="shared" si="111"/>
        <v>145.38999999999999</v>
      </c>
      <c r="F586" s="27">
        <f t="shared" si="112"/>
        <v>2.06</v>
      </c>
      <c r="G586" s="27">
        <f t="shared" si="113"/>
        <v>138.02000000000001</v>
      </c>
      <c r="H586" s="27">
        <f t="shared" si="114"/>
        <v>1.95</v>
      </c>
      <c r="I586" s="27">
        <f t="shared" si="115"/>
        <v>130.65</v>
      </c>
      <c r="J586" s="56">
        <v>12</v>
      </c>
    </row>
    <row r="587" spans="1:10" ht="11.25" x14ac:dyDescent="0.2">
      <c r="A587" s="88" t="s">
        <v>817</v>
      </c>
      <c r="B587" s="88" t="s">
        <v>818</v>
      </c>
      <c r="C587" s="72">
        <v>8.43</v>
      </c>
      <c r="D587" s="246">
        <f t="shared" si="110"/>
        <v>621.29099999999994</v>
      </c>
      <c r="E587" s="240">
        <f t="shared" si="111"/>
        <v>564.80999999999995</v>
      </c>
      <c r="F587" s="27">
        <f t="shared" si="112"/>
        <v>8.01</v>
      </c>
      <c r="G587" s="27">
        <f t="shared" si="113"/>
        <v>536.66999999999996</v>
      </c>
      <c r="H587" s="27">
        <f t="shared" si="114"/>
        <v>7.59</v>
      </c>
      <c r="I587" s="27">
        <f t="shared" si="115"/>
        <v>508.53</v>
      </c>
      <c r="J587" s="56">
        <v>12</v>
      </c>
    </row>
    <row r="588" spans="1:10" ht="11.25" x14ac:dyDescent="0.2">
      <c r="A588" s="88" t="s">
        <v>819</v>
      </c>
      <c r="B588" s="88" t="s">
        <v>820</v>
      </c>
      <c r="C588" s="72">
        <v>1.3</v>
      </c>
      <c r="D588" s="246">
        <f t="shared" si="110"/>
        <v>95.81</v>
      </c>
      <c r="E588" s="240">
        <f t="shared" si="111"/>
        <v>87.1</v>
      </c>
      <c r="F588" s="27">
        <f t="shared" si="112"/>
        <v>1.24</v>
      </c>
      <c r="G588" s="27">
        <f t="shared" si="113"/>
        <v>83.08</v>
      </c>
      <c r="H588" s="27">
        <f t="shared" si="114"/>
        <v>1.17</v>
      </c>
      <c r="I588" s="27">
        <f t="shared" si="115"/>
        <v>78.39</v>
      </c>
      <c r="J588" s="56">
        <v>10</v>
      </c>
    </row>
    <row r="589" spans="1:10" ht="11.25" x14ac:dyDescent="0.2">
      <c r="A589" s="88" t="s">
        <v>821</v>
      </c>
      <c r="B589" s="88" t="s">
        <v>822</v>
      </c>
      <c r="C589" s="72">
        <v>0.69</v>
      </c>
      <c r="D589" s="246">
        <f t="shared" si="110"/>
        <v>50.853000000000002</v>
      </c>
      <c r="E589" s="240">
        <f t="shared" si="111"/>
        <v>46.23</v>
      </c>
      <c r="F589" s="27">
        <f t="shared" si="112"/>
        <v>0.66</v>
      </c>
      <c r="G589" s="27">
        <f t="shared" si="113"/>
        <v>44.22</v>
      </c>
      <c r="H589" s="27">
        <f t="shared" si="114"/>
        <v>0.62</v>
      </c>
      <c r="I589" s="27">
        <f t="shared" si="115"/>
        <v>41.54</v>
      </c>
      <c r="J589" s="56">
        <v>12</v>
      </c>
    </row>
    <row r="590" spans="1:10" ht="11.25" x14ac:dyDescent="0.2">
      <c r="A590" s="88" t="s">
        <v>823</v>
      </c>
      <c r="B590" s="88" t="s">
        <v>824</v>
      </c>
      <c r="C590" s="72">
        <v>0.86</v>
      </c>
      <c r="D590" s="246">
        <f t="shared" si="110"/>
        <v>63.382000000000005</v>
      </c>
      <c r="E590" s="240">
        <f t="shared" si="111"/>
        <v>57.62</v>
      </c>
      <c r="F590" s="27">
        <f t="shared" si="112"/>
        <v>0.82</v>
      </c>
      <c r="G590" s="27">
        <f t="shared" si="113"/>
        <v>54.94</v>
      </c>
      <c r="H590" s="27">
        <f t="shared" si="114"/>
        <v>0.77</v>
      </c>
      <c r="I590" s="27">
        <f t="shared" si="115"/>
        <v>51.59</v>
      </c>
      <c r="J590" s="56">
        <v>16</v>
      </c>
    </row>
    <row r="591" spans="1:10" ht="11.25" x14ac:dyDescent="0.2">
      <c r="A591" s="88" t="s">
        <v>825</v>
      </c>
      <c r="B591" s="88" t="s">
        <v>826</v>
      </c>
      <c r="C591" s="72">
        <v>0.86</v>
      </c>
      <c r="D591" s="246">
        <f t="shared" si="110"/>
        <v>63.382000000000005</v>
      </c>
      <c r="E591" s="240">
        <f t="shared" si="111"/>
        <v>57.62</v>
      </c>
      <c r="F591" s="27">
        <f t="shared" si="112"/>
        <v>0.82</v>
      </c>
      <c r="G591" s="27">
        <f t="shared" si="113"/>
        <v>54.94</v>
      </c>
      <c r="H591" s="27">
        <f t="shared" si="114"/>
        <v>0.77</v>
      </c>
      <c r="I591" s="27">
        <f t="shared" si="115"/>
        <v>51.59</v>
      </c>
      <c r="J591" s="56">
        <v>10</v>
      </c>
    </row>
    <row r="592" spans="1:10" ht="11.25" x14ac:dyDescent="0.2">
      <c r="A592" s="88" t="s">
        <v>827</v>
      </c>
      <c r="B592" s="88" t="s">
        <v>828</v>
      </c>
      <c r="C592" s="72">
        <v>1.08</v>
      </c>
      <c r="D592" s="246">
        <f t="shared" si="110"/>
        <v>79.596000000000004</v>
      </c>
      <c r="E592" s="240">
        <f t="shared" si="111"/>
        <v>72.36</v>
      </c>
      <c r="F592" s="27">
        <f t="shared" si="112"/>
        <v>1.03</v>
      </c>
      <c r="G592" s="27">
        <f t="shared" si="113"/>
        <v>69.010000000000005</v>
      </c>
      <c r="H592" s="27">
        <f t="shared" si="114"/>
        <v>0.97</v>
      </c>
      <c r="I592" s="27">
        <f t="shared" si="115"/>
        <v>64.989999999999995</v>
      </c>
      <c r="J592" s="56">
        <v>10</v>
      </c>
    </row>
    <row r="593" spans="1:10" ht="11.25" x14ac:dyDescent="0.2">
      <c r="A593" s="88" t="s">
        <v>829</v>
      </c>
      <c r="B593" s="88" t="s">
        <v>830</v>
      </c>
      <c r="C593" s="72">
        <v>1.08</v>
      </c>
      <c r="D593" s="246">
        <f t="shared" si="110"/>
        <v>79.596000000000004</v>
      </c>
      <c r="E593" s="240">
        <f t="shared" si="111"/>
        <v>72.36</v>
      </c>
      <c r="F593" s="27">
        <f t="shared" si="112"/>
        <v>1.03</v>
      </c>
      <c r="G593" s="27">
        <f t="shared" si="113"/>
        <v>69.010000000000005</v>
      </c>
      <c r="H593" s="27">
        <f t="shared" si="114"/>
        <v>0.97</v>
      </c>
      <c r="I593" s="27">
        <f t="shared" si="115"/>
        <v>64.989999999999995</v>
      </c>
      <c r="J593" s="56">
        <v>10</v>
      </c>
    </row>
    <row r="594" spans="1:10" ht="11.25" x14ac:dyDescent="0.2">
      <c r="A594" s="88" t="s">
        <v>831</v>
      </c>
      <c r="B594" s="88" t="s">
        <v>832</v>
      </c>
      <c r="C594" s="72">
        <v>1.41</v>
      </c>
      <c r="D594" s="246">
        <f t="shared" si="110"/>
        <v>103.917</v>
      </c>
      <c r="E594" s="240">
        <f t="shared" si="111"/>
        <v>94.47</v>
      </c>
      <c r="F594" s="27">
        <f t="shared" si="112"/>
        <v>1.34</v>
      </c>
      <c r="G594" s="27">
        <f t="shared" si="113"/>
        <v>89.78</v>
      </c>
      <c r="H594" s="27">
        <f t="shared" si="114"/>
        <v>1.27</v>
      </c>
      <c r="I594" s="27">
        <f t="shared" si="115"/>
        <v>85.09</v>
      </c>
      <c r="J594" s="56">
        <v>10</v>
      </c>
    </row>
    <row r="595" spans="1:10" ht="11.25" x14ac:dyDescent="0.2">
      <c r="A595" s="88" t="s">
        <v>833</v>
      </c>
      <c r="B595" s="88" t="s">
        <v>834</v>
      </c>
      <c r="C595" s="72">
        <v>1.41</v>
      </c>
      <c r="D595" s="246">
        <f t="shared" si="110"/>
        <v>103.917</v>
      </c>
      <c r="E595" s="240">
        <f t="shared" si="111"/>
        <v>94.47</v>
      </c>
      <c r="F595" s="27">
        <f t="shared" si="112"/>
        <v>1.34</v>
      </c>
      <c r="G595" s="27">
        <f t="shared" si="113"/>
        <v>89.78</v>
      </c>
      <c r="H595" s="27">
        <f t="shared" si="114"/>
        <v>1.27</v>
      </c>
      <c r="I595" s="27">
        <f t="shared" si="115"/>
        <v>85.09</v>
      </c>
      <c r="J595" s="56">
        <v>10</v>
      </c>
    </row>
    <row r="596" spans="1:10" ht="11.25" x14ac:dyDescent="0.2">
      <c r="A596" s="88" t="s">
        <v>835</v>
      </c>
      <c r="B596" s="88" t="s">
        <v>836</v>
      </c>
      <c r="C596" s="72">
        <v>1.78</v>
      </c>
      <c r="D596" s="246">
        <f t="shared" si="110"/>
        <v>131.18600000000001</v>
      </c>
      <c r="E596" s="240">
        <f t="shared" si="111"/>
        <v>119.26</v>
      </c>
      <c r="F596" s="27">
        <f t="shared" si="112"/>
        <v>1.69</v>
      </c>
      <c r="G596" s="27">
        <f t="shared" si="113"/>
        <v>113.23</v>
      </c>
      <c r="H596" s="27">
        <f t="shared" si="114"/>
        <v>1.6</v>
      </c>
      <c r="I596" s="27">
        <f t="shared" si="115"/>
        <v>107.2</v>
      </c>
      <c r="J596" s="56">
        <v>10</v>
      </c>
    </row>
    <row r="597" spans="1:10" ht="11.25" x14ac:dyDescent="0.2">
      <c r="A597" s="88" t="s">
        <v>837</v>
      </c>
      <c r="B597" s="88" t="s">
        <v>838</v>
      </c>
      <c r="C597" s="72">
        <v>2.11</v>
      </c>
      <c r="D597" s="246">
        <f t="shared" si="110"/>
        <v>155.50700000000001</v>
      </c>
      <c r="E597" s="240">
        <f t="shared" si="111"/>
        <v>141.37</v>
      </c>
      <c r="F597" s="27">
        <f t="shared" si="112"/>
        <v>2</v>
      </c>
      <c r="G597" s="27">
        <f t="shared" si="113"/>
        <v>134</v>
      </c>
      <c r="H597" s="27">
        <f t="shared" si="114"/>
        <v>1.9</v>
      </c>
      <c r="I597" s="27">
        <f t="shared" si="115"/>
        <v>127.3</v>
      </c>
      <c r="J597" s="56">
        <v>10</v>
      </c>
    </row>
    <row r="598" spans="1:10" ht="11.25" x14ac:dyDescent="0.2">
      <c r="A598" s="88" t="s">
        <v>839</v>
      </c>
      <c r="B598" s="88" t="s">
        <v>840</v>
      </c>
      <c r="C598" s="72">
        <v>1.75</v>
      </c>
      <c r="D598" s="246">
        <f t="shared" si="110"/>
        <v>128.97500000000002</v>
      </c>
      <c r="E598" s="240">
        <f t="shared" si="111"/>
        <v>117.25</v>
      </c>
      <c r="F598" s="27">
        <f t="shared" si="112"/>
        <v>1.66</v>
      </c>
      <c r="G598" s="27">
        <f t="shared" si="113"/>
        <v>111.22</v>
      </c>
      <c r="H598" s="27">
        <f t="shared" si="114"/>
        <v>1.58</v>
      </c>
      <c r="I598" s="27">
        <f t="shared" si="115"/>
        <v>105.86</v>
      </c>
      <c r="J598" s="56">
        <v>10</v>
      </c>
    </row>
    <row r="599" spans="1:10" ht="11.25" x14ac:dyDescent="0.2">
      <c r="A599" s="88" t="s">
        <v>841</v>
      </c>
      <c r="B599" s="88" t="s">
        <v>842</v>
      </c>
      <c r="C599" s="72">
        <v>1.36</v>
      </c>
      <c r="D599" s="246">
        <f t="shared" si="110"/>
        <v>100.23200000000001</v>
      </c>
      <c r="E599" s="240">
        <f t="shared" si="111"/>
        <v>91.12</v>
      </c>
      <c r="F599" s="27">
        <f t="shared" si="112"/>
        <v>1.29</v>
      </c>
      <c r="G599" s="27">
        <f t="shared" si="113"/>
        <v>86.43</v>
      </c>
      <c r="H599" s="27">
        <f t="shared" si="114"/>
        <v>1.22</v>
      </c>
      <c r="I599" s="27">
        <f t="shared" si="115"/>
        <v>81.739999999999995</v>
      </c>
      <c r="J599" s="56">
        <v>12</v>
      </c>
    </row>
    <row r="600" spans="1:10" ht="11.25" x14ac:dyDescent="0.2">
      <c r="A600" s="88" t="s">
        <v>843</v>
      </c>
      <c r="B600" s="88" t="s">
        <v>844</v>
      </c>
      <c r="C600" s="72">
        <v>2.08</v>
      </c>
      <c r="D600" s="246">
        <f t="shared" si="110"/>
        <v>153.29600000000002</v>
      </c>
      <c r="E600" s="240">
        <f t="shared" si="111"/>
        <v>139.36000000000001</v>
      </c>
      <c r="F600" s="27">
        <f t="shared" si="112"/>
        <v>1.98</v>
      </c>
      <c r="G600" s="27">
        <f t="shared" si="113"/>
        <v>132.66</v>
      </c>
      <c r="H600" s="27">
        <f t="shared" si="114"/>
        <v>1.87</v>
      </c>
      <c r="I600" s="27">
        <f t="shared" si="115"/>
        <v>125.29</v>
      </c>
      <c r="J600" s="56">
        <v>12</v>
      </c>
    </row>
    <row r="601" spans="1:10" ht="11.25" x14ac:dyDescent="0.2">
      <c r="A601" s="88" t="s">
        <v>845</v>
      </c>
      <c r="B601" s="88" t="s">
        <v>846</v>
      </c>
      <c r="C601" s="72">
        <v>1.6</v>
      </c>
      <c r="D601" s="246">
        <f t="shared" si="110"/>
        <v>117.92000000000002</v>
      </c>
      <c r="E601" s="240">
        <f t="shared" si="111"/>
        <v>107.2</v>
      </c>
      <c r="F601" s="27">
        <f t="shared" si="112"/>
        <v>1.52</v>
      </c>
      <c r="G601" s="27">
        <f t="shared" si="113"/>
        <v>101.84</v>
      </c>
      <c r="H601" s="27">
        <f t="shared" si="114"/>
        <v>1.44</v>
      </c>
      <c r="I601" s="27">
        <f t="shared" si="115"/>
        <v>96.48</v>
      </c>
      <c r="J601" s="56">
        <v>12</v>
      </c>
    </row>
    <row r="602" spans="1:10" ht="11.25" x14ac:dyDescent="0.2">
      <c r="A602" s="88" t="s">
        <v>847</v>
      </c>
      <c r="B602" s="88" t="s">
        <v>848</v>
      </c>
      <c r="C602" s="72">
        <v>2.08</v>
      </c>
      <c r="D602" s="246">
        <f t="shared" si="110"/>
        <v>153.29600000000002</v>
      </c>
      <c r="E602" s="240">
        <f t="shared" si="111"/>
        <v>139.36000000000001</v>
      </c>
      <c r="F602" s="27">
        <f t="shared" si="112"/>
        <v>1.98</v>
      </c>
      <c r="G602" s="27">
        <f t="shared" si="113"/>
        <v>132.66</v>
      </c>
      <c r="H602" s="27">
        <f t="shared" si="114"/>
        <v>1.87</v>
      </c>
      <c r="I602" s="27">
        <f t="shared" si="115"/>
        <v>125.29</v>
      </c>
      <c r="J602" s="56">
        <v>12</v>
      </c>
    </row>
    <row r="603" spans="1:10" ht="11.25" x14ac:dyDescent="0.2">
      <c r="A603" s="88" t="s">
        <v>849</v>
      </c>
      <c r="B603" s="88" t="s">
        <v>850</v>
      </c>
      <c r="C603" s="72">
        <v>1.6</v>
      </c>
      <c r="D603" s="246">
        <f t="shared" si="110"/>
        <v>117.92000000000002</v>
      </c>
      <c r="E603" s="240">
        <f t="shared" si="111"/>
        <v>107.2</v>
      </c>
      <c r="F603" s="27">
        <f t="shared" si="112"/>
        <v>1.52</v>
      </c>
      <c r="G603" s="27">
        <f t="shared" si="113"/>
        <v>101.84</v>
      </c>
      <c r="H603" s="27">
        <f t="shared" si="114"/>
        <v>1.44</v>
      </c>
      <c r="I603" s="27">
        <f t="shared" si="115"/>
        <v>96.48</v>
      </c>
      <c r="J603" s="56">
        <v>12</v>
      </c>
    </row>
    <row r="604" spans="1:10" ht="11.25" x14ac:dyDescent="0.2">
      <c r="A604" s="88" t="s">
        <v>851</v>
      </c>
      <c r="B604" s="88" t="s">
        <v>852</v>
      </c>
      <c r="C604" s="72">
        <v>1.85</v>
      </c>
      <c r="D604" s="246">
        <f t="shared" si="110"/>
        <v>136.34500000000003</v>
      </c>
      <c r="E604" s="240">
        <f t="shared" si="111"/>
        <v>123.95</v>
      </c>
      <c r="F604" s="27">
        <f t="shared" si="112"/>
        <v>1.76</v>
      </c>
      <c r="G604" s="27">
        <f t="shared" si="113"/>
        <v>117.92</v>
      </c>
      <c r="H604" s="27">
        <f t="shared" si="114"/>
        <v>1.67</v>
      </c>
      <c r="I604" s="27">
        <f t="shared" si="115"/>
        <v>111.89</v>
      </c>
      <c r="J604" s="56">
        <v>10</v>
      </c>
    </row>
    <row r="605" spans="1:10" ht="11.25" x14ac:dyDescent="0.2">
      <c r="A605" s="88" t="s">
        <v>853</v>
      </c>
      <c r="B605" s="88" t="s">
        <v>854</v>
      </c>
      <c r="C605" s="72">
        <v>1.73</v>
      </c>
      <c r="D605" s="246">
        <f t="shared" si="110"/>
        <v>127.501</v>
      </c>
      <c r="E605" s="240">
        <f t="shared" si="111"/>
        <v>115.91</v>
      </c>
      <c r="F605" s="27">
        <f t="shared" si="112"/>
        <v>1.64</v>
      </c>
      <c r="G605" s="27">
        <f t="shared" si="113"/>
        <v>109.88</v>
      </c>
      <c r="H605" s="27">
        <f t="shared" si="114"/>
        <v>1.56</v>
      </c>
      <c r="I605" s="27">
        <f t="shared" si="115"/>
        <v>104.52</v>
      </c>
      <c r="J605" s="56">
        <v>10</v>
      </c>
    </row>
    <row r="606" spans="1:10" ht="11.25" x14ac:dyDescent="0.2">
      <c r="A606" s="88" t="s">
        <v>855</v>
      </c>
      <c r="B606" s="88" t="s">
        <v>856</v>
      </c>
      <c r="C606" s="72">
        <v>2.5299999999999998</v>
      </c>
      <c r="D606" s="246">
        <f t="shared" si="110"/>
        <v>186.46100000000001</v>
      </c>
      <c r="E606" s="240">
        <f t="shared" si="111"/>
        <v>169.51</v>
      </c>
      <c r="F606" s="27">
        <f t="shared" si="112"/>
        <v>2.4</v>
      </c>
      <c r="G606" s="27">
        <f t="shared" si="113"/>
        <v>160.80000000000001</v>
      </c>
      <c r="H606" s="27">
        <f t="shared" si="114"/>
        <v>2.2799999999999998</v>
      </c>
      <c r="I606" s="27">
        <f t="shared" si="115"/>
        <v>152.76</v>
      </c>
      <c r="J606" s="56">
        <v>12</v>
      </c>
    </row>
    <row r="607" spans="1:10" ht="11.25" x14ac:dyDescent="0.2">
      <c r="A607" s="88" t="s">
        <v>857</v>
      </c>
      <c r="B607" s="88" t="s">
        <v>858</v>
      </c>
      <c r="C607" s="72">
        <v>1.78</v>
      </c>
      <c r="D607" s="246">
        <f t="shared" si="110"/>
        <v>131.18600000000001</v>
      </c>
      <c r="E607" s="240">
        <f t="shared" si="111"/>
        <v>119.26</v>
      </c>
      <c r="F607" s="27">
        <f t="shared" si="112"/>
        <v>1.69</v>
      </c>
      <c r="G607" s="27">
        <f t="shared" si="113"/>
        <v>113.23</v>
      </c>
      <c r="H607" s="27">
        <f t="shared" si="114"/>
        <v>1.6</v>
      </c>
      <c r="I607" s="27">
        <f t="shared" si="115"/>
        <v>107.2</v>
      </c>
      <c r="J607" s="56">
        <v>12</v>
      </c>
    </row>
    <row r="608" spans="1:10" ht="11.25" x14ac:dyDescent="0.2">
      <c r="A608" s="88" t="s">
        <v>859</v>
      </c>
      <c r="B608" s="88" t="s">
        <v>860</v>
      </c>
      <c r="C608" s="72">
        <v>1.71</v>
      </c>
      <c r="D608" s="246">
        <f t="shared" si="110"/>
        <v>126.027</v>
      </c>
      <c r="E608" s="240">
        <f t="shared" si="111"/>
        <v>114.57</v>
      </c>
      <c r="F608" s="27">
        <f t="shared" si="112"/>
        <v>1.62</v>
      </c>
      <c r="G608" s="27">
        <f t="shared" si="113"/>
        <v>108.54</v>
      </c>
      <c r="H608" s="27">
        <f t="shared" si="114"/>
        <v>1.54</v>
      </c>
      <c r="I608" s="27">
        <f t="shared" si="115"/>
        <v>103.18</v>
      </c>
      <c r="J608" s="56">
        <v>12</v>
      </c>
    </row>
    <row r="609" spans="1:10" ht="11.25" x14ac:dyDescent="0.2">
      <c r="A609" s="88" t="s">
        <v>861</v>
      </c>
      <c r="B609" s="88" t="s">
        <v>862</v>
      </c>
      <c r="C609" s="72">
        <v>1.71</v>
      </c>
      <c r="D609" s="246">
        <f t="shared" si="110"/>
        <v>126.027</v>
      </c>
      <c r="E609" s="240">
        <f t="shared" si="111"/>
        <v>114.57</v>
      </c>
      <c r="F609" s="27">
        <f t="shared" si="112"/>
        <v>1.62</v>
      </c>
      <c r="G609" s="27">
        <f t="shared" si="113"/>
        <v>108.54</v>
      </c>
      <c r="H609" s="27">
        <f t="shared" si="114"/>
        <v>1.54</v>
      </c>
      <c r="I609" s="27">
        <f t="shared" si="115"/>
        <v>103.18</v>
      </c>
      <c r="J609" s="56">
        <v>12</v>
      </c>
    </row>
    <row r="610" spans="1:10" ht="11.25" x14ac:dyDescent="0.2">
      <c r="A610" s="88" t="s">
        <v>863</v>
      </c>
      <c r="B610" s="88" t="s">
        <v>864</v>
      </c>
      <c r="C610" s="72">
        <v>2.0499999999999998</v>
      </c>
      <c r="D610" s="246">
        <f t="shared" si="110"/>
        <v>151.08500000000001</v>
      </c>
      <c r="E610" s="240">
        <f t="shared" si="111"/>
        <v>137.35</v>
      </c>
      <c r="F610" s="27">
        <f t="shared" si="112"/>
        <v>1.95</v>
      </c>
      <c r="G610" s="27">
        <f t="shared" si="113"/>
        <v>130.65</v>
      </c>
      <c r="H610" s="27">
        <f t="shared" si="114"/>
        <v>1.85</v>
      </c>
      <c r="I610" s="27">
        <f t="shared" si="115"/>
        <v>123.95</v>
      </c>
      <c r="J610" s="56">
        <v>12</v>
      </c>
    </row>
    <row r="611" spans="1:10" ht="11.25" x14ac:dyDescent="0.2">
      <c r="A611" s="88" t="s">
        <v>865</v>
      </c>
      <c r="B611" s="88" t="s">
        <v>866</v>
      </c>
      <c r="C611" s="72">
        <v>2.82</v>
      </c>
      <c r="D611" s="246">
        <f t="shared" si="110"/>
        <v>207.834</v>
      </c>
      <c r="E611" s="240">
        <f t="shared" si="111"/>
        <v>188.94</v>
      </c>
      <c r="F611" s="27">
        <f t="shared" si="112"/>
        <v>2.68</v>
      </c>
      <c r="G611" s="27">
        <f t="shared" si="113"/>
        <v>179.56</v>
      </c>
      <c r="H611" s="27">
        <f t="shared" si="114"/>
        <v>2.54</v>
      </c>
      <c r="I611" s="27">
        <f t="shared" si="115"/>
        <v>170.18</v>
      </c>
      <c r="J611" s="56">
        <v>12</v>
      </c>
    </row>
    <row r="612" spans="1:10" ht="11.25" x14ac:dyDescent="0.2">
      <c r="A612" s="88" t="s">
        <v>867</v>
      </c>
      <c r="B612" s="88" t="s">
        <v>868</v>
      </c>
      <c r="C612" s="72">
        <v>3.2</v>
      </c>
      <c r="D612" s="246">
        <f t="shared" si="110"/>
        <v>235.84000000000003</v>
      </c>
      <c r="E612" s="240">
        <f t="shared" si="111"/>
        <v>214.4</v>
      </c>
      <c r="F612" s="27">
        <f t="shared" si="112"/>
        <v>3.04</v>
      </c>
      <c r="G612" s="27">
        <f t="shared" si="113"/>
        <v>203.68</v>
      </c>
      <c r="H612" s="27">
        <f t="shared" si="114"/>
        <v>2.88</v>
      </c>
      <c r="I612" s="27">
        <f t="shared" si="115"/>
        <v>192.96</v>
      </c>
      <c r="J612" s="56">
        <v>12</v>
      </c>
    </row>
    <row r="613" spans="1:10" ht="11.25" x14ac:dyDescent="0.2">
      <c r="A613" s="89" t="s">
        <v>869</v>
      </c>
      <c r="B613" s="90" t="s">
        <v>870</v>
      </c>
      <c r="C613" s="72"/>
      <c r="D613" s="247">
        <f t="shared" ref="D613" si="116">E613</f>
        <v>60</v>
      </c>
      <c r="E613" s="244">
        <v>60</v>
      </c>
      <c r="F613" s="60"/>
      <c r="G613" s="60">
        <v>60</v>
      </c>
      <c r="H613" s="60"/>
      <c r="I613" s="60">
        <v>60</v>
      </c>
      <c r="J613" s="56">
        <v>12</v>
      </c>
    </row>
    <row r="614" spans="1:10" x14ac:dyDescent="0.15">
      <c r="A614" s="50"/>
      <c r="B614" s="51" t="s">
        <v>33</v>
      </c>
      <c r="C614" s="52"/>
      <c r="D614" s="260" t="s">
        <v>1908</v>
      </c>
      <c r="E614" s="251" t="s">
        <v>1909</v>
      </c>
      <c r="F614" s="277"/>
      <c r="G614" s="277">
        <v>-0.05</v>
      </c>
      <c r="H614" s="277"/>
      <c r="I614" s="277">
        <v>-0.1</v>
      </c>
      <c r="J614" s="53"/>
    </row>
    <row r="615" spans="1:10" ht="11.25" x14ac:dyDescent="0.2">
      <c r="A615" s="91" t="s">
        <v>871</v>
      </c>
      <c r="B615" s="91" t="s">
        <v>872</v>
      </c>
      <c r="C615" s="67">
        <v>1.31</v>
      </c>
      <c r="D615" s="246">
        <f t="shared" ref="D615:D649" si="117">1.1*E615</f>
        <v>96.546999999999997</v>
      </c>
      <c r="E615" s="240">
        <f t="shared" ref="E615:E649" si="118">ROUND(C615*l,2)</f>
        <v>87.77</v>
      </c>
      <c r="F615" s="27">
        <f t="shared" ref="F615:F649" si="119">ROUND(C615*0.95,2)</f>
        <v>1.24</v>
      </c>
      <c r="G615" s="27">
        <f t="shared" ref="G615:G649" si="120">ROUND(F615*l,2)</f>
        <v>83.08</v>
      </c>
      <c r="H615" s="27">
        <f t="shared" ref="H615:H649" si="121">ROUND(C615*0.9,2)</f>
        <v>1.18</v>
      </c>
      <c r="I615" s="27">
        <f t="shared" ref="I615:I649" si="122">ROUND(H615*l,2)</f>
        <v>79.06</v>
      </c>
      <c r="J615" s="56">
        <v>12</v>
      </c>
    </row>
    <row r="616" spans="1:10" ht="11.25" x14ac:dyDescent="0.2">
      <c r="A616" s="91" t="s">
        <v>873</v>
      </c>
      <c r="B616" s="91" t="s">
        <v>874</v>
      </c>
      <c r="C616" s="67">
        <v>1.64</v>
      </c>
      <c r="D616" s="246">
        <f t="shared" si="117"/>
        <v>120.86800000000001</v>
      </c>
      <c r="E616" s="240">
        <f t="shared" si="118"/>
        <v>109.88</v>
      </c>
      <c r="F616" s="27">
        <f t="shared" si="119"/>
        <v>1.56</v>
      </c>
      <c r="G616" s="27">
        <f t="shared" si="120"/>
        <v>104.52</v>
      </c>
      <c r="H616" s="27">
        <f t="shared" si="121"/>
        <v>1.48</v>
      </c>
      <c r="I616" s="27">
        <f t="shared" si="122"/>
        <v>99.16</v>
      </c>
      <c r="J616" s="56">
        <v>12</v>
      </c>
    </row>
    <row r="617" spans="1:10" ht="11.25" x14ac:dyDescent="0.2">
      <c r="A617" s="91" t="s">
        <v>875</v>
      </c>
      <c r="B617" s="91" t="s">
        <v>876</v>
      </c>
      <c r="C617" s="67">
        <v>1.64</v>
      </c>
      <c r="D617" s="246">
        <f t="shared" si="117"/>
        <v>120.86800000000001</v>
      </c>
      <c r="E617" s="240">
        <f t="shared" si="118"/>
        <v>109.88</v>
      </c>
      <c r="F617" s="27">
        <f t="shared" si="119"/>
        <v>1.56</v>
      </c>
      <c r="G617" s="27">
        <f t="shared" si="120"/>
        <v>104.52</v>
      </c>
      <c r="H617" s="27">
        <f t="shared" si="121"/>
        <v>1.48</v>
      </c>
      <c r="I617" s="27">
        <f t="shared" si="122"/>
        <v>99.16</v>
      </c>
      <c r="J617" s="56">
        <v>12</v>
      </c>
    </row>
    <row r="618" spans="1:10" ht="11.25" x14ac:dyDescent="0.2">
      <c r="A618" s="91" t="s">
        <v>877</v>
      </c>
      <c r="B618" s="91" t="s">
        <v>878</v>
      </c>
      <c r="C618" s="67">
        <v>2.5</v>
      </c>
      <c r="D618" s="246">
        <f t="shared" si="117"/>
        <v>184.25000000000003</v>
      </c>
      <c r="E618" s="240">
        <f>ROUND(C618*l,2)</f>
        <v>167.5</v>
      </c>
      <c r="F618" s="27">
        <f t="shared" si="119"/>
        <v>2.38</v>
      </c>
      <c r="G618" s="27">
        <f t="shared" si="120"/>
        <v>159.46</v>
      </c>
      <c r="H618" s="27">
        <f t="shared" si="121"/>
        <v>2.25</v>
      </c>
      <c r="I618" s="27">
        <f t="shared" si="122"/>
        <v>150.75</v>
      </c>
      <c r="J618" s="56">
        <v>12</v>
      </c>
    </row>
    <row r="619" spans="1:10" ht="11.25" x14ac:dyDescent="0.2">
      <c r="A619" s="91" t="s">
        <v>879</v>
      </c>
      <c r="B619" s="91" t="s">
        <v>880</v>
      </c>
      <c r="C619" s="67">
        <v>1.59</v>
      </c>
      <c r="D619" s="246">
        <f t="shared" si="117"/>
        <v>117.18300000000001</v>
      </c>
      <c r="E619" s="240">
        <f t="shared" si="118"/>
        <v>106.53</v>
      </c>
      <c r="F619" s="27">
        <f t="shared" si="119"/>
        <v>1.51</v>
      </c>
      <c r="G619" s="27">
        <f t="shared" si="120"/>
        <v>101.17</v>
      </c>
      <c r="H619" s="27">
        <f t="shared" si="121"/>
        <v>1.43</v>
      </c>
      <c r="I619" s="27">
        <f t="shared" si="122"/>
        <v>95.81</v>
      </c>
      <c r="J619" s="56">
        <v>12</v>
      </c>
    </row>
    <row r="620" spans="1:10" ht="11.25" x14ac:dyDescent="0.2">
      <c r="A620" s="91" t="s">
        <v>881</v>
      </c>
      <c r="B620" s="91" t="s">
        <v>882</v>
      </c>
      <c r="C620" s="67">
        <v>2.09</v>
      </c>
      <c r="D620" s="246">
        <f t="shared" si="117"/>
        <v>154.03300000000002</v>
      </c>
      <c r="E620" s="240">
        <f t="shared" si="118"/>
        <v>140.03</v>
      </c>
      <c r="F620" s="27">
        <f t="shared" si="119"/>
        <v>1.99</v>
      </c>
      <c r="G620" s="27">
        <f t="shared" si="120"/>
        <v>133.33000000000001</v>
      </c>
      <c r="H620" s="27">
        <f t="shared" si="121"/>
        <v>1.88</v>
      </c>
      <c r="I620" s="27">
        <f t="shared" si="122"/>
        <v>125.96</v>
      </c>
      <c r="J620" s="56">
        <v>12</v>
      </c>
    </row>
    <row r="621" spans="1:10" ht="11.25" x14ac:dyDescent="0.2">
      <c r="A621" s="91" t="s">
        <v>883</v>
      </c>
      <c r="B621" s="91" t="s">
        <v>884</v>
      </c>
      <c r="C621" s="67">
        <v>2.4700000000000002</v>
      </c>
      <c r="D621" s="246">
        <f t="shared" si="117"/>
        <v>182.03900000000002</v>
      </c>
      <c r="E621" s="240">
        <f t="shared" si="118"/>
        <v>165.49</v>
      </c>
      <c r="F621" s="27">
        <f t="shared" si="119"/>
        <v>2.35</v>
      </c>
      <c r="G621" s="27">
        <f t="shared" si="120"/>
        <v>157.44999999999999</v>
      </c>
      <c r="H621" s="27">
        <f t="shared" si="121"/>
        <v>2.2200000000000002</v>
      </c>
      <c r="I621" s="27">
        <f t="shared" si="122"/>
        <v>148.74</v>
      </c>
      <c r="J621" s="56">
        <v>12</v>
      </c>
    </row>
    <row r="622" spans="1:10" ht="11.25" x14ac:dyDescent="0.2">
      <c r="A622" s="91" t="s">
        <v>885</v>
      </c>
      <c r="B622" s="91" t="s">
        <v>886</v>
      </c>
      <c r="C622" s="67">
        <v>2.17</v>
      </c>
      <c r="D622" s="246">
        <f t="shared" si="117"/>
        <v>159.929</v>
      </c>
      <c r="E622" s="240">
        <f t="shared" si="118"/>
        <v>145.38999999999999</v>
      </c>
      <c r="F622" s="27">
        <f t="shared" si="119"/>
        <v>2.06</v>
      </c>
      <c r="G622" s="27">
        <f t="shared" si="120"/>
        <v>138.02000000000001</v>
      </c>
      <c r="H622" s="27">
        <f t="shared" si="121"/>
        <v>1.95</v>
      </c>
      <c r="I622" s="27">
        <f t="shared" si="122"/>
        <v>130.65</v>
      </c>
      <c r="J622" s="56">
        <v>12</v>
      </c>
    </row>
    <row r="623" spans="1:10" ht="11.25" x14ac:dyDescent="0.2">
      <c r="A623" s="91" t="s">
        <v>887</v>
      </c>
      <c r="B623" s="91" t="s">
        <v>888</v>
      </c>
      <c r="C623" s="67">
        <v>8.43</v>
      </c>
      <c r="D623" s="246">
        <f t="shared" si="117"/>
        <v>621.29099999999994</v>
      </c>
      <c r="E623" s="240">
        <f t="shared" si="118"/>
        <v>564.80999999999995</v>
      </c>
      <c r="F623" s="27">
        <f t="shared" si="119"/>
        <v>8.01</v>
      </c>
      <c r="G623" s="27">
        <f t="shared" si="120"/>
        <v>536.66999999999996</v>
      </c>
      <c r="H623" s="27">
        <f t="shared" si="121"/>
        <v>7.59</v>
      </c>
      <c r="I623" s="27">
        <f t="shared" si="122"/>
        <v>508.53</v>
      </c>
      <c r="J623" s="56">
        <v>10</v>
      </c>
    </row>
    <row r="624" spans="1:10" ht="11.25" x14ac:dyDescent="0.2">
      <c r="A624" s="91" t="s">
        <v>889</v>
      </c>
      <c r="B624" s="91" t="s">
        <v>890</v>
      </c>
      <c r="C624" s="67">
        <v>1.3</v>
      </c>
      <c r="D624" s="246">
        <f t="shared" si="117"/>
        <v>95.81</v>
      </c>
      <c r="E624" s="240">
        <f t="shared" si="118"/>
        <v>87.1</v>
      </c>
      <c r="F624" s="27">
        <f t="shared" si="119"/>
        <v>1.24</v>
      </c>
      <c r="G624" s="27">
        <f t="shared" si="120"/>
        <v>83.08</v>
      </c>
      <c r="H624" s="27">
        <f t="shared" si="121"/>
        <v>1.17</v>
      </c>
      <c r="I624" s="27">
        <f t="shared" si="122"/>
        <v>78.39</v>
      </c>
      <c r="J624" s="56">
        <v>12</v>
      </c>
    </row>
    <row r="625" spans="1:10" ht="11.25" x14ac:dyDescent="0.2">
      <c r="A625" s="91" t="s">
        <v>891</v>
      </c>
      <c r="B625" s="91" t="s">
        <v>892</v>
      </c>
      <c r="C625" s="67">
        <v>0.69</v>
      </c>
      <c r="D625" s="246">
        <f t="shared" si="117"/>
        <v>50.853000000000002</v>
      </c>
      <c r="E625" s="240">
        <f t="shared" si="118"/>
        <v>46.23</v>
      </c>
      <c r="F625" s="27">
        <f t="shared" si="119"/>
        <v>0.66</v>
      </c>
      <c r="G625" s="27">
        <f t="shared" si="120"/>
        <v>44.22</v>
      </c>
      <c r="H625" s="27">
        <f t="shared" si="121"/>
        <v>0.62</v>
      </c>
      <c r="I625" s="27">
        <f t="shared" si="122"/>
        <v>41.54</v>
      </c>
      <c r="J625" s="56">
        <v>16</v>
      </c>
    </row>
    <row r="626" spans="1:10" ht="11.25" x14ac:dyDescent="0.2">
      <c r="A626" s="91" t="s">
        <v>893</v>
      </c>
      <c r="B626" s="91" t="s">
        <v>894</v>
      </c>
      <c r="C626" s="67">
        <v>0.86</v>
      </c>
      <c r="D626" s="246">
        <f t="shared" si="117"/>
        <v>63.382000000000005</v>
      </c>
      <c r="E626" s="240">
        <f t="shared" si="118"/>
        <v>57.62</v>
      </c>
      <c r="F626" s="27">
        <f t="shared" si="119"/>
        <v>0.82</v>
      </c>
      <c r="G626" s="27">
        <f t="shared" si="120"/>
        <v>54.94</v>
      </c>
      <c r="H626" s="27">
        <f t="shared" si="121"/>
        <v>0.77</v>
      </c>
      <c r="I626" s="27">
        <f t="shared" si="122"/>
        <v>51.59</v>
      </c>
      <c r="J626" s="56">
        <v>10</v>
      </c>
    </row>
    <row r="627" spans="1:10" ht="11.25" x14ac:dyDescent="0.2">
      <c r="A627" s="91" t="s">
        <v>895</v>
      </c>
      <c r="B627" s="91" t="s">
        <v>896</v>
      </c>
      <c r="C627" s="67">
        <v>0.86</v>
      </c>
      <c r="D627" s="246">
        <f t="shared" si="117"/>
        <v>63.382000000000005</v>
      </c>
      <c r="E627" s="240">
        <f t="shared" si="118"/>
        <v>57.62</v>
      </c>
      <c r="F627" s="27">
        <f t="shared" si="119"/>
        <v>0.82</v>
      </c>
      <c r="G627" s="27">
        <f t="shared" si="120"/>
        <v>54.94</v>
      </c>
      <c r="H627" s="27">
        <f t="shared" si="121"/>
        <v>0.77</v>
      </c>
      <c r="I627" s="27">
        <f t="shared" si="122"/>
        <v>51.59</v>
      </c>
      <c r="J627" s="56">
        <v>10</v>
      </c>
    </row>
    <row r="628" spans="1:10" ht="11.25" x14ac:dyDescent="0.2">
      <c r="A628" s="91" t="s">
        <v>897</v>
      </c>
      <c r="B628" s="91" t="s">
        <v>898</v>
      </c>
      <c r="C628" s="67">
        <v>1.08</v>
      </c>
      <c r="D628" s="246">
        <f t="shared" si="117"/>
        <v>79.596000000000004</v>
      </c>
      <c r="E628" s="240">
        <f t="shared" si="118"/>
        <v>72.36</v>
      </c>
      <c r="F628" s="27">
        <f t="shared" si="119"/>
        <v>1.03</v>
      </c>
      <c r="G628" s="27">
        <f t="shared" si="120"/>
        <v>69.010000000000005</v>
      </c>
      <c r="H628" s="27">
        <f t="shared" si="121"/>
        <v>0.97</v>
      </c>
      <c r="I628" s="27">
        <f t="shared" si="122"/>
        <v>64.989999999999995</v>
      </c>
      <c r="J628" s="56">
        <v>10</v>
      </c>
    </row>
    <row r="629" spans="1:10" ht="11.25" x14ac:dyDescent="0.2">
      <c r="A629" s="91" t="s">
        <v>899</v>
      </c>
      <c r="B629" s="91" t="s">
        <v>900</v>
      </c>
      <c r="C629" s="67">
        <v>1.08</v>
      </c>
      <c r="D629" s="246">
        <f t="shared" si="117"/>
        <v>79.596000000000004</v>
      </c>
      <c r="E629" s="240">
        <f t="shared" si="118"/>
        <v>72.36</v>
      </c>
      <c r="F629" s="27">
        <f t="shared" si="119"/>
        <v>1.03</v>
      </c>
      <c r="G629" s="27">
        <f t="shared" si="120"/>
        <v>69.010000000000005</v>
      </c>
      <c r="H629" s="27">
        <f t="shared" si="121"/>
        <v>0.97</v>
      </c>
      <c r="I629" s="27">
        <f t="shared" si="122"/>
        <v>64.989999999999995</v>
      </c>
      <c r="J629" s="56">
        <v>10</v>
      </c>
    </row>
    <row r="630" spans="1:10" ht="11.25" x14ac:dyDescent="0.2">
      <c r="A630" s="91" t="s">
        <v>901</v>
      </c>
      <c r="B630" s="91" t="s">
        <v>902</v>
      </c>
      <c r="C630" s="67">
        <v>1.41</v>
      </c>
      <c r="D630" s="246">
        <f t="shared" si="117"/>
        <v>103.917</v>
      </c>
      <c r="E630" s="240">
        <f t="shared" si="118"/>
        <v>94.47</v>
      </c>
      <c r="F630" s="27">
        <f t="shared" si="119"/>
        <v>1.34</v>
      </c>
      <c r="G630" s="27">
        <f t="shared" si="120"/>
        <v>89.78</v>
      </c>
      <c r="H630" s="27">
        <f t="shared" si="121"/>
        <v>1.27</v>
      </c>
      <c r="I630" s="27">
        <f t="shared" si="122"/>
        <v>85.09</v>
      </c>
      <c r="J630" s="56">
        <v>10</v>
      </c>
    </row>
    <row r="631" spans="1:10" ht="11.25" x14ac:dyDescent="0.2">
      <c r="A631" s="91" t="s">
        <v>903</v>
      </c>
      <c r="B631" s="91" t="s">
        <v>904</v>
      </c>
      <c r="C631" s="67">
        <v>1.41</v>
      </c>
      <c r="D631" s="246">
        <f t="shared" si="117"/>
        <v>103.917</v>
      </c>
      <c r="E631" s="240">
        <f t="shared" si="118"/>
        <v>94.47</v>
      </c>
      <c r="F631" s="27">
        <f t="shared" si="119"/>
        <v>1.34</v>
      </c>
      <c r="G631" s="27">
        <f t="shared" si="120"/>
        <v>89.78</v>
      </c>
      <c r="H631" s="27">
        <f t="shared" si="121"/>
        <v>1.27</v>
      </c>
      <c r="I631" s="27">
        <f t="shared" si="122"/>
        <v>85.09</v>
      </c>
      <c r="J631" s="56">
        <v>10</v>
      </c>
    </row>
    <row r="632" spans="1:10" ht="11.25" x14ac:dyDescent="0.2">
      <c r="A632" s="88" t="s">
        <v>905</v>
      </c>
      <c r="B632" s="88" t="s">
        <v>906</v>
      </c>
      <c r="C632" s="72">
        <v>1.99</v>
      </c>
      <c r="D632" s="246">
        <f t="shared" si="117"/>
        <v>146.66300000000004</v>
      </c>
      <c r="E632" s="240">
        <f t="shared" si="118"/>
        <v>133.33000000000001</v>
      </c>
      <c r="F632" s="27">
        <f t="shared" si="119"/>
        <v>1.89</v>
      </c>
      <c r="G632" s="27">
        <f t="shared" si="120"/>
        <v>126.63</v>
      </c>
      <c r="H632" s="27">
        <f t="shared" si="121"/>
        <v>1.79</v>
      </c>
      <c r="I632" s="27">
        <f t="shared" si="122"/>
        <v>119.93</v>
      </c>
      <c r="J632" s="56">
        <v>10</v>
      </c>
    </row>
    <row r="633" spans="1:10" ht="11.25" x14ac:dyDescent="0.2">
      <c r="A633" s="91" t="s">
        <v>907</v>
      </c>
      <c r="B633" s="91" t="s">
        <v>908</v>
      </c>
      <c r="C633" s="67">
        <v>1.78</v>
      </c>
      <c r="D633" s="246">
        <f t="shared" si="117"/>
        <v>131.18600000000001</v>
      </c>
      <c r="E633" s="240">
        <f t="shared" si="118"/>
        <v>119.26</v>
      </c>
      <c r="F633" s="27">
        <f t="shared" si="119"/>
        <v>1.69</v>
      </c>
      <c r="G633" s="27">
        <f t="shared" si="120"/>
        <v>113.23</v>
      </c>
      <c r="H633" s="27">
        <f t="shared" si="121"/>
        <v>1.6</v>
      </c>
      <c r="I633" s="27">
        <f t="shared" si="122"/>
        <v>107.2</v>
      </c>
      <c r="J633" s="56">
        <v>10</v>
      </c>
    </row>
    <row r="634" spans="1:10" ht="11.25" x14ac:dyDescent="0.2">
      <c r="A634" s="91" t="s">
        <v>909</v>
      </c>
      <c r="B634" s="91" t="s">
        <v>910</v>
      </c>
      <c r="C634" s="67">
        <v>2.11</v>
      </c>
      <c r="D634" s="246">
        <f t="shared" si="117"/>
        <v>155.50700000000001</v>
      </c>
      <c r="E634" s="240">
        <f t="shared" si="118"/>
        <v>141.37</v>
      </c>
      <c r="F634" s="27">
        <f t="shared" si="119"/>
        <v>2</v>
      </c>
      <c r="G634" s="27">
        <f t="shared" si="120"/>
        <v>134</v>
      </c>
      <c r="H634" s="27">
        <f t="shared" si="121"/>
        <v>1.9</v>
      </c>
      <c r="I634" s="27">
        <f t="shared" si="122"/>
        <v>127.3</v>
      </c>
      <c r="J634" s="56">
        <v>10</v>
      </c>
    </row>
    <row r="635" spans="1:10" ht="11.25" x14ac:dyDescent="0.2">
      <c r="A635" s="91" t="s">
        <v>911</v>
      </c>
      <c r="B635" s="91" t="s">
        <v>912</v>
      </c>
      <c r="C635" s="67">
        <v>2.84</v>
      </c>
      <c r="D635" s="246">
        <f t="shared" si="117"/>
        <v>209.30800000000002</v>
      </c>
      <c r="E635" s="240">
        <f t="shared" ref="E635" si="123">ROUND(C635*l,2)</f>
        <v>190.28</v>
      </c>
      <c r="F635" s="27">
        <f t="shared" si="119"/>
        <v>2.7</v>
      </c>
      <c r="G635" s="27">
        <f t="shared" ref="G635" si="124">ROUND(F635*l,2)</f>
        <v>180.9</v>
      </c>
      <c r="H635" s="27">
        <f t="shared" si="121"/>
        <v>2.56</v>
      </c>
      <c r="I635" s="27">
        <f t="shared" ref="I635" si="125">ROUND(H635*l,2)</f>
        <v>171.52</v>
      </c>
      <c r="J635" s="56">
        <v>10</v>
      </c>
    </row>
    <row r="636" spans="1:10" ht="11.25" x14ac:dyDescent="0.2">
      <c r="A636" s="91" t="s">
        <v>913</v>
      </c>
      <c r="B636" s="91" t="s">
        <v>914</v>
      </c>
      <c r="C636" s="92">
        <v>1.75</v>
      </c>
      <c r="D636" s="246">
        <f t="shared" si="117"/>
        <v>128.97500000000002</v>
      </c>
      <c r="E636" s="240">
        <f t="shared" si="118"/>
        <v>117.25</v>
      </c>
      <c r="F636" s="27">
        <f t="shared" si="119"/>
        <v>1.66</v>
      </c>
      <c r="G636" s="27">
        <f t="shared" si="120"/>
        <v>111.22</v>
      </c>
      <c r="H636" s="27">
        <f t="shared" si="121"/>
        <v>1.58</v>
      </c>
      <c r="I636" s="27">
        <f t="shared" si="122"/>
        <v>105.86</v>
      </c>
      <c r="J636" s="56">
        <v>12</v>
      </c>
    </row>
    <row r="637" spans="1:10" ht="11.25" x14ac:dyDescent="0.2">
      <c r="A637" s="91" t="s">
        <v>915</v>
      </c>
      <c r="B637" s="91" t="s">
        <v>916</v>
      </c>
      <c r="C637" s="67">
        <v>1.36</v>
      </c>
      <c r="D637" s="246">
        <f t="shared" si="117"/>
        <v>100.23200000000001</v>
      </c>
      <c r="E637" s="240">
        <f t="shared" si="118"/>
        <v>91.12</v>
      </c>
      <c r="F637" s="27">
        <f t="shared" si="119"/>
        <v>1.29</v>
      </c>
      <c r="G637" s="27">
        <f t="shared" si="120"/>
        <v>86.43</v>
      </c>
      <c r="H637" s="27">
        <f t="shared" si="121"/>
        <v>1.22</v>
      </c>
      <c r="I637" s="27">
        <f t="shared" si="122"/>
        <v>81.739999999999995</v>
      </c>
      <c r="J637" s="56">
        <v>12</v>
      </c>
    </row>
    <row r="638" spans="1:10" ht="11.25" x14ac:dyDescent="0.2">
      <c r="A638" s="91" t="s">
        <v>917</v>
      </c>
      <c r="B638" s="91" t="s">
        <v>918</v>
      </c>
      <c r="C638" s="67">
        <v>2.08</v>
      </c>
      <c r="D638" s="246">
        <f t="shared" si="117"/>
        <v>153.29600000000002</v>
      </c>
      <c r="E638" s="240">
        <f t="shared" si="118"/>
        <v>139.36000000000001</v>
      </c>
      <c r="F638" s="27">
        <f t="shared" si="119"/>
        <v>1.98</v>
      </c>
      <c r="G638" s="27">
        <f t="shared" si="120"/>
        <v>132.66</v>
      </c>
      <c r="H638" s="27">
        <f t="shared" si="121"/>
        <v>1.87</v>
      </c>
      <c r="I638" s="27">
        <f t="shared" si="122"/>
        <v>125.29</v>
      </c>
      <c r="J638" s="56">
        <v>12</v>
      </c>
    </row>
    <row r="639" spans="1:10" ht="11.25" x14ac:dyDescent="0.2">
      <c r="A639" s="91" t="s">
        <v>919</v>
      </c>
      <c r="B639" s="91" t="s">
        <v>920</v>
      </c>
      <c r="C639" s="67">
        <v>1.6</v>
      </c>
      <c r="D639" s="246">
        <f t="shared" si="117"/>
        <v>117.92000000000002</v>
      </c>
      <c r="E639" s="240">
        <f t="shared" si="118"/>
        <v>107.2</v>
      </c>
      <c r="F639" s="27">
        <f t="shared" si="119"/>
        <v>1.52</v>
      </c>
      <c r="G639" s="27">
        <f t="shared" si="120"/>
        <v>101.84</v>
      </c>
      <c r="H639" s="27">
        <f t="shared" si="121"/>
        <v>1.44</v>
      </c>
      <c r="I639" s="27">
        <f t="shared" si="122"/>
        <v>96.48</v>
      </c>
      <c r="J639" s="56">
        <v>12</v>
      </c>
    </row>
    <row r="640" spans="1:10" ht="11.25" x14ac:dyDescent="0.2">
      <c r="A640" s="91" t="s">
        <v>921</v>
      </c>
      <c r="B640" s="91" t="s">
        <v>922</v>
      </c>
      <c r="C640" s="67">
        <v>1.9</v>
      </c>
      <c r="D640" s="246">
        <f t="shared" si="117"/>
        <v>140.03</v>
      </c>
      <c r="E640" s="240">
        <f t="shared" si="118"/>
        <v>127.3</v>
      </c>
      <c r="F640" s="27">
        <f t="shared" si="119"/>
        <v>1.81</v>
      </c>
      <c r="G640" s="27">
        <f t="shared" si="120"/>
        <v>121.27</v>
      </c>
      <c r="H640" s="27">
        <f t="shared" si="121"/>
        <v>1.71</v>
      </c>
      <c r="I640" s="27">
        <f t="shared" si="122"/>
        <v>114.57</v>
      </c>
      <c r="J640" s="56">
        <v>12</v>
      </c>
    </row>
    <row r="641" spans="1:10" ht="11.25" x14ac:dyDescent="0.2">
      <c r="A641" s="91" t="s">
        <v>923</v>
      </c>
      <c r="B641" s="91" t="s">
        <v>924</v>
      </c>
      <c r="C641" s="67">
        <v>1.6</v>
      </c>
      <c r="D641" s="246">
        <f t="shared" si="117"/>
        <v>117.92000000000002</v>
      </c>
      <c r="E641" s="240">
        <f t="shared" si="118"/>
        <v>107.2</v>
      </c>
      <c r="F641" s="27">
        <f t="shared" si="119"/>
        <v>1.52</v>
      </c>
      <c r="G641" s="27">
        <f t="shared" si="120"/>
        <v>101.84</v>
      </c>
      <c r="H641" s="27">
        <f t="shared" si="121"/>
        <v>1.44</v>
      </c>
      <c r="I641" s="27">
        <f t="shared" si="122"/>
        <v>96.48</v>
      </c>
      <c r="J641" s="56">
        <v>10</v>
      </c>
    </row>
    <row r="642" spans="1:10" ht="11.25" x14ac:dyDescent="0.2">
      <c r="A642" s="91" t="s">
        <v>925</v>
      </c>
      <c r="B642" s="91" t="s">
        <v>926</v>
      </c>
      <c r="C642" s="67">
        <v>1.85</v>
      </c>
      <c r="D642" s="246">
        <f t="shared" si="117"/>
        <v>136.34500000000003</v>
      </c>
      <c r="E642" s="240">
        <f t="shared" si="118"/>
        <v>123.95</v>
      </c>
      <c r="F642" s="27">
        <f t="shared" si="119"/>
        <v>1.76</v>
      </c>
      <c r="G642" s="27">
        <f t="shared" si="120"/>
        <v>117.92</v>
      </c>
      <c r="H642" s="27">
        <f t="shared" si="121"/>
        <v>1.67</v>
      </c>
      <c r="I642" s="27">
        <f t="shared" si="122"/>
        <v>111.89</v>
      </c>
      <c r="J642" s="56">
        <v>10</v>
      </c>
    </row>
    <row r="643" spans="1:10" ht="11.25" x14ac:dyDescent="0.2">
      <c r="A643" s="91" t="s">
        <v>927</v>
      </c>
      <c r="B643" s="91" t="s">
        <v>928</v>
      </c>
      <c r="C643" s="67">
        <v>1.73</v>
      </c>
      <c r="D643" s="246">
        <f t="shared" si="117"/>
        <v>127.501</v>
      </c>
      <c r="E643" s="240">
        <f t="shared" si="118"/>
        <v>115.91</v>
      </c>
      <c r="F643" s="27">
        <f t="shared" si="119"/>
        <v>1.64</v>
      </c>
      <c r="G643" s="27">
        <f t="shared" si="120"/>
        <v>109.88</v>
      </c>
      <c r="H643" s="27">
        <f t="shared" si="121"/>
        <v>1.56</v>
      </c>
      <c r="I643" s="27">
        <f t="shared" si="122"/>
        <v>104.52</v>
      </c>
      <c r="J643" s="56">
        <v>12</v>
      </c>
    </row>
    <row r="644" spans="1:10" ht="11.25" x14ac:dyDescent="0.2">
      <c r="A644" s="91" t="s">
        <v>929</v>
      </c>
      <c r="B644" s="91" t="s">
        <v>930</v>
      </c>
      <c r="C644" s="67">
        <v>2.5299999999999998</v>
      </c>
      <c r="D644" s="246">
        <f t="shared" si="117"/>
        <v>186.46100000000001</v>
      </c>
      <c r="E644" s="240">
        <f t="shared" si="118"/>
        <v>169.51</v>
      </c>
      <c r="F644" s="27">
        <f t="shared" si="119"/>
        <v>2.4</v>
      </c>
      <c r="G644" s="27">
        <f t="shared" si="120"/>
        <v>160.80000000000001</v>
      </c>
      <c r="H644" s="27">
        <f t="shared" si="121"/>
        <v>2.2799999999999998</v>
      </c>
      <c r="I644" s="27">
        <f t="shared" si="122"/>
        <v>152.76</v>
      </c>
      <c r="J644" s="56">
        <v>12</v>
      </c>
    </row>
    <row r="645" spans="1:10" ht="11.25" x14ac:dyDescent="0.2">
      <c r="A645" s="91" t="s">
        <v>931</v>
      </c>
      <c r="B645" s="91" t="s">
        <v>932</v>
      </c>
      <c r="C645" s="67">
        <v>1.71</v>
      </c>
      <c r="D645" s="246">
        <f t="shared" si="117"/>
        <v>126.027</v>
      </c>
      <c r="E645" s="240">
        <f t="shared" si="118"/>
        <v>114.57</v>
      </c>
      <c r="F645" s="27">
        <f t="shared" si="119"/>
        <v>1.62</v>
      </c>
      <c r="G645" s="27">
        <f t="shared" si="120"/>
        <v>108.54</v>
      </c>
      <c r="H645" s="27">
        <f t="shared" si="121"/>
        <v>1.54</v>
      </c>
      <c r="I645" s="27">
        <f t="shared" si="122"/>
        <v>103.18</v>
      </c>
      <c r="J645" s="56">
        <v>12</v>
      </c>
    </row>
    <row r="646" spans="1:10" ht="11.25" x14ac:dyDescent="0.2">
      <c r="A646" s="91" t="s">
        <v>933</v>
      </c>
      <c r="B646" s="91" t="s">
        <v>934</v>
      </c>
      <c r="C646" s="67">
        <v>1.71</v>
      </c>
      <c r="D646" s="246">
        <f t="shared" si="117"/>
        <v>126.027</v>
      </c>
      <c r="E646" s="240">
        <f t="shared" si="118"/>
        <v>114.57</v>
      </c>
      <c r="F646" s="27">
        <f t="shared" si="119"/>
        <v>1.62</v>
      </c>
      <c r="G646" s="27">
        <f t="shared" si="120"/>
        <v>108.54</v>
      </c>
      <c r="H646" s="27">
        <f t="shared" si="121"/>
        <v>1.54</v>
      </c>
      <c r="I646" s="27">
        <f t="shared" si="122"/>
        <v>103.18</v>
      </c>
      <c r="J646" s="56">
        <v>12</v>
      </c>
    </row>
    <row r="647" spans="1:10" ht="11.25" x14ac:dyDescent="0.2">
      <c r="A647" s="91" t="s">
        <v>935</v>
      </c>
      <c r="B647" s="91" t="s">
        <v>936</v>
      </c>
      <c r="C647" s="67">
        <v>2.06</v>
      </c>
      <c r="D647" s="246">
        <f t="shared" si="117"/>
        <v>151.82200000000003</v>
      </c>
      <c r="E647" s="240">
        <f t="shared" si="118"/>
        <v>138.02000000000001</v>
      </c>
      <c r="F647" s="27">
        <f t="shared" si="119"/>
        <v>1.96</v>
      </c>
      <c r="G647" s="27">
        <f t="shared" si="120"/>
        <v>131.32</v>
      </c>
      <c r="H647" s="27">
        <f t="shared" si="121"/>
        <v>1.85</v>
      </c>
      <c r="I647" s="27">
        <f t="shared" si="122"/>
        <v>123.95</v>
      </c>
      <c r="J647" s="56">
        <v>12</v>
      </c>
    </row>
    <row r="648" spans="1:10" ht="11.25" x14ac:dyDescent="0.2">
      <c r="A648" s="91" t="s">
        <v>937</v>
      </c>
      <c r="B648" s="91" t="s">
        <v>938</v>
      </c>
      <c r="C648" s="67">
        <v>2.82</v>
      </c>
      <c r="D648" s="246">
        <f t="shared" si="117"/>
        <v>207.834</v>
      </c>
      <c r="E648" s="240">
        <f t="shared" si="118"/>
        <v>188.94</v>
      </c>
      <c r="F648" s="27">
        <f t="shared" si="119"/>
        <v>2.68</v>
      </c>
      <c r="G648" s="27">
        <f t="shared" si="120"/>
        <v>179.56</v>
      </c>
      <c r="H648" s="27">
        <f t="shared" si="121"/>
        <v>2.54</v>
      </c>
      <c r="I648" s="27">
        <f t="shared" si="122"/>
        <v>170.18</v>
      </c>
      <c r="J648" s="56">
        <v>12</v>
      </c>
    </row>
    <row r="649" spans="1:10" ht="11.25" x14ac:dyDescent="0.2">
      <c r="A649" s="91" t="s">
        <v>939</v>
      </c>
      <c r="B649" s="91" t="s">
        <v>940</v>
      </c>
      <c r="C649" s="67">
        <v>3.2</v>
      </c>
      <c r="D649" s="246">
        <f t="shared" si="117"/>
        <v>235.84000000000003</v>
      </c>
      <c r="E649" s="240">
        <f t="shared" si="118"/>
        <v>214.4</v>
      </c>
      <c r="F649" s="27">
        <f t="shared" si="119"/>
        <v>3.04</v>
      </c>
      <c r="G649" s="27">
        <f t="shared" si="120"/>
        <v>203.68</v>
      </c>
      <c r="H649" s="27">
        <f t="shared" si="121"/>
        <v>2.88</v>
      </c>
      <c r="I649" s="27">
        <f t="shared" si="122"/>
        <v>192.96</v>
      </c>
      <c r="J649" s="56">
        <v>12</v>
      </c>
    </row>
    <row r="650" spans="1:10" x14ac:dyDescent="0.15">
      <c r="A650" s="50"/>
      <c r="B650" s="51" t="s">
        <v>34</v>
      </c>
      <c r="C650" s="52"/>
      <c r="D650" s="260" t="s">
        <v>1908</v>
      </c>
      <c r="E650" s="251" t="s">
        <v>1909</v>
      </c>
      <c r="F650" s="277"/>
      <c r="G650" s="277">
        <v>-0.05</v>
      </c>
      <c r="H650" s="277"/>
      <c r="I650" s="277">
        <v>-0.1</v>
      </c>
      <c r="J650" s="53"/>
    </row>
    <row r="651" spans="1:10" ht="11.25" x14ac:dyDescent="0.2">
      <c r="A651" s="93" t="s">
        <v>941</v>
      </c>
      <c r="B651" s="93" t="s">
        <v>942</v>
      </c>
      <c r="C651" s="94">
        <v>1.58</v>
      </c>
      <c r="D651" s="246">
        <f t="shared" ref="D651:D681" si="126">1.1*E651</f>
        <v>116.44600000000001</v>
      </c>
      <c r="E651" s="240">
        <f t="shared" ref="E651:E681" si="127">ROUND(C651*l,2)</f>
        <v>105.86</v>
      </c>
      <c r="F651" s="27">
        <f t="shared" ref="F651:F681" si="128">ROUND(C651*0.95,2)</f>
        <v>1.5</v>
      </c>
      <c r="G651" s="27">
        <f t="shared" ref="G651:G681" si="129">ROUND(F651*l,2)</f>
        <v>100.5</v>
      </c>
      <c r="H651" s="27">
        <f t="shared" ref="H651:H681" si="130">ROUND(C651*0.9,2)</f>
        <v>1.42</v>
      </c>
      <c r="I651" s="27">
        <f t="shared" ref="I651:I681" si="131">ROUND(H651*l,2)</f>
        <v>95.14</v>
      </c>
      <c r="J651" s="95">
        <v>12</v>
      </c>
    </row>
    <row r="652" spans="1:10" ht="11.25" x14ac:dyDescent="0.2">
      <c r="A652" s="93" t="s">
        <v>943</v>
      </c>
      <c r="B652" s="93" t="s">
        <v>944</v>
      </c>
      <c r="C652" s="94">
        <v>2.0299999999999998</v>
      </c>
      <c r="D652" s="246">
        <f t="shared" si="126"/>
        <v>149.61099999999999</v>
      </c>
      <c r="E652" s="240">
        <f t="shared" si="127"/>
        <v>136.01</v>
      </c>
      <c r="F652" s="27">
        <f t="shared" si="128"/>
        <v>1.93</v>
      </c>
      <c r="G652" s="27">
        <f t="shared" si="129"/>
        <v>129.31</v>
      </c>
      <c r="H652" s="27">
        <f t="shared" si="130"/>
        <v>1.83</v>
      </c>
      <c r="I652" s="27">
        <f t="shared" si="131"/>
        <v>122.61</v>
      </c>
      <c r="J652" s="95">
        <v>12</v>
      </c>
    </row>
    <row r="653" spans="1:10" ht="11.25" x14ac:dyDescent="0.2">
      <c r="A653" s="93" t="s">
        <v>945</v>
      </c>
      <c r="B653" s="93" t="s">
        <v>946</v>
      </c>
      <c r="C653" s="94">
        <v>2.11</v>
      </c>
      <c r="D653" s="246">
        <f t="shared" si="126"/>
        <v>155.50700000000001</v>
      </c>
      <c r="E653" s="240">
        <f t="shared" si="127"/>
        <v>141.37</v>
      </c>
      <c r="F653" s="27">
        <f t="shared" si="128"/>
        <v>2</v>
      </c>
      <c r="G653" s="27">
        <f t="shared" si="129"/>
        <v>134</v>
      </c>
      <c r="H653" s="27">
        <f t="shared" si="130"/>
        <v>1.9</v>
      </c>
      <c r="I653" s="27">
        <f t="shared" si="131"/>
        <v>127.3</v>
      </c>
      <c r="J653" s="95">
        <v>12</v>
      </c>
    </row>
    <row r="654" spans="1:10" ht="11.25" x14ac:dyDescent="0.2">
      <c r="A654" s="93" t="s">
        <v>1940</v>
      </c>
      <c r="B654" s="93" t="s">
        <v>1941</v>
      </c>
      <c r="C654" s="94">
        <v>3.17</v>
      </c>
      <c r="D654" s="246">
        <f t="shared" ref="D654" si="132">1.1*E654</f>
        <v>233.62899999999999</v>
      </c>
      <c r="E654" s="240">
        <f t="shared" ref="E654" si="133">ROUND(C654*l,2)</f>
        <v>212.39</v>
      </c>
      <c r="F654" s="27">
        <f t="shared" ref="F654" si="134">ROUND(C654*0.95,2)</f>
        <v>3.01</v>
      </c>
      <c r="G654" s="27">
        <f t="shared" ref="G654" si="135">ROUND(F654*l,2)</f>
        <v>201.67</v>
      </c>
      <c r="H654" s="27">
        <f t="shared" ref="H654" si="136">ROUND(C654*0.9,2)</f>
        <v>2.85</v>
      </c>
      <c r="I654" s="27">
        <f t="shared" ref="I654" si="137">ROUND(H654*l,2)</f>
        <v>190.95</v>
      </c>
      <c r="J654" s="95">
        <v>12</v>
      </c>
    </row>
    <row r="655" spans="1:10" ht="11.25" x14ac:dyDescent="0.2">
      <c r="A655" s="93" t="s">
        <v>947</v>
      </c>
      <c r="B655" s="93" t="s">
        <v>948</v>
      </c>
      <c r="C655" s="94">
        <v>2.0299999999999998</v>
      </c>
      <c r="D655" s="246">
        <f t="shared" si="126"/>
        <v>149.61099999999999</v>
      </c>
      <c r="E655" s="240">
        <f t="shared" si="127"/>
        <v>136.01</v>
      </c>
      <c r="F655" s="27">
        <f t="shared" si="128"/>
        <v>1.93</v>
      </c>
      <c r="G655" s="27">
        <f t="shared" si="129"/>
        <v>129.31</v>
      </c>
      <c r="H655" s="27">
        <f t="shared" si="130"/>
        <v>1.83</v>
      </c>
      <c r="I655" s="27">
        <f t="shared" si="131"/>
        <v>122.61</v>
      </c>
      <c r="J655" s="95">
        <v>12</v>
      </c>
    </row>
    <row r="656" spans="1:10" ht="11.25" x14ac:dyDescent="0.2">
      <c r="A656" s="93" t="s">
        <v>949</v>
      </c>
      <c r="B656" s="93" t="s">
        <v>950</v>
      </c>
      <c r="C656" s="94">
        <v>2.3199999999999998</v>
      </c>
      <c r="D656" s="246">
        <f t="shared" si="126"/>
        <v>170.98400000000001</v>
      </c>
      <c r="E656" s="240">
        <f t="shared" si="127"/>
        <v>155.44</v>
      </c>
      <c r="F656" s="27">
        <f t="shared" si="128"/>
        <v>2.2000000000000002</v>
      </c>
      <c r="G656" s="27">
        <f t="shared" si="129"/>
        <v>147.4</v>
      </c>
      <c r="H656" s="27">
        <f t="shared" si="130"/>
        <v>2.09</v>
      </c>
      <c r="I656" s="27">
        <f t="shared" si="131"/>
        <v>140.03</v>
      </c>
      <c r="J656" s="95">
        <v>12</v>
      </c>
    </row>
    <row r="657" spans="1:10" ht="11.25" x14ac:dyDescent="0.2">
      <c r="A657" s="93" t="s">
        <v>951</v>
      </c>
      <c r="B657" s="93" t="s">
        <v>952</v>
      </c>
      <c r="C657" s="94">
        <v>2.79</v>
      </c>
      <c r="D657" s="246">
        <f t="shared" si="126"/>
        <v>205.62300000000002</v>
      </c>
      <c r="E657" s="240">
        <f t="shared" ref="E657" si="138">ROUND(C657*l,2)</f>
        <v>186.93</v>
      </c>
      <c r="F657" s="27">
        <f t="shared" si="128"/>
        <v>2.65</v>
      </c>
      <c r="G657" s="27">
        <f t="shared" ref="G657" si="139">ROUND(F657*l,2)</f>
        <v>177.55</v>
      </c>
      <c r="H657" s="27">
        <f t="shared" si="130"/>
        <v>2.5099999999999998</v>
      </c>
      <c r="I657" s="27">
        <f t="shared" ref="I657" si="140">ROUND(H657*l,2)</f>
        <v>168.17</v>
      </c>
      <c r="J657" s="95">
        <v>13</v>
      </c>
    </row>
    <row r="658" spans="1:10" ht="11.25" x14ac:dyDescent="0.2">
      <c r="A658" s="93" t="s">
        <v>953</v>
      </c>
      <c r="B658" s="93" t="s">
        <v>954</v>
      </c>
      <c r="C658" s="26">
        <v>2.4900000000000002</v>
      </c>
      <c r="D658" s="246">
        <f t="shared" si="126"/>
        <v>183.51300000000003</v>
      </c>
      <c r="E658" s="240">
        <f t="shared" si="127"/>
        <v>166.83</v>
      </c>
      <c r="F658" s="27">
        <f t="shared" si="128"/>
        <v>2.37</v>
      </c>
      <c r="G658" s="27">
        <f t="shared" si="129"/>
        <v>158.79</v>
      </c>
      <c r="H658" s="27">
        <f t="shared" si="130"/>
        <v>2.2400000000000002</v>
      </c>
      <c r="I658" s="27">
        <f t="shared" si="131"/>
        <v>150.08000000000001</v>
      </c>
      <c r="J658" s="95">
        <v>12</v>
      </c>
    </row>
    <row r="659" spans="1:10" ht="11.25" x14ac:dyDescent="0.2">
      <c r="A659" s="93" t="s">
        <v>955</v>
      </c>
      <c r="B659" s="93" t="s">
        <v>956</v>
      </c>
      <c r="C659" s="94">
        <v>9.6999999999999993</v>
      </c>
      <c r="D659" s="246">
        <f t="shared" si="126"/>
        <v>714.89</v>
      </c>
      <c r="E659" s="240">
        <f t="shared" si="127"/>
        <v>649.9</v>
      </c>
      <c r="F659" s="27">
        <f t="shared" si="128"/>
        <v>9.2200000000000006</v>
      </c>
      <c r="G659" s="27">
        <f t="shared" si="129"/>
        <v>617.74</v>
      </c>
      <c r="H659" s="27">
        <f t="shared" si="130"/>
        <v>8.73</v>
      </c>
      <c r="I659" s="27">
        <f t="shared" si="131"/>
        <v>584.91</v>
      </c>
      <c r="J659" s="95">
        <v>10</v>
      </c>
    </row>
    <row r="660" spans="1:10" ht="11.25" x14ac:dyDescent="0.2">
      <c r="A660" s="93" t="s">
        <v>957</v>
      </c>
      <c r="B660" s="93" t="s">
        <v>958</v>
      </c>
      <c r="C660" s="94">
        <v>1.03</v>
      </c>
      <c r="D660" s="246">
        <f t="shared" si="126"/>
        <v>75.911000000000016</v>
      </c>
      <c r="E660" s="240">
        <f t="shared" si="127"/>
        <v>69.010000000000005</v>
      </c>
      <c r="F660" s="27">
        <f t="shared" si="128"/>
        <v>0.98</v>
      </c>
      <c r="G660" s="27">
        <f t="shared" si="129"/>
        <v>65.66</v>
      </c>
      <c r="H660" s="27">
        <f t="shared" si="130"/>
        <v>0.93</v>
      </c>
      <c r="I660" s="27">
        <f t="shared" si="131"/>
        <v>62.31</v>
      </c>
      <c r="J660" s="95">
        <v>12</v>
      </c>
    </row>
    <row r="661" spans="1:10" ht="11.25" x14ac:dyDescent="0.2">
      <c r="A661" s="93" t="s">
        <v>959</v>
      </c>
      <c r="B661" s="93" t="s">
        <v>960</v>
      </c>
      <c r="C661" s="94">
        <v>1.03</v>
      </c>
      <c r="D661" s="246">
        <f t="shared" si="126"/>
        <v>75.911000000000016</v>
      </c>
      <c r="E661" s="240">
        <f t="shared" si="127"/>
        <v>69.010000000000005</v>
      </c>
      <c r="F661" s="27">
        <f t="shared" si="128"/>
        <v>0.98</v>
      </c>
      <c r="G661" s="27">
        <f t="shared" si="129"/>
        <v>65.66</v>
      </c>
      <c r="H661" s="27">
        <f t="shared" si="130"/>
        <v>0.93</v>
      </c>
      <c r="I661" s="27">
        <f t="shared" si="131"/>
        <v>62.31</v>
      </c>
      <c r="J661" s="95">
        <v>10</v>
      </c>
    </row>
    <row r="662" spans="1:10" ht="11.25" x14ac:dyDescent="0.2">
      <c r="A662" s="93" t="s">
        <v>961</v>
      </c>
      <c r="B662" s="93" t="s">
        <v>962</v>
      </c>
      <c r="C662" s="94">
        <v>1.28</v>
      </c>
      <c r="D662" s="246">
        <f t="shared" si="126"/>
        <v>94.336000000000013</v>
      </c>
      <c r="E662" s="240">
        <f t="shared" si="127"/>
        <v>85.76</v>
      </c>
      <c r="F662" s="27">
        <f t="shared" si="128"/>
        <v>1.22</v>
      </c>
      <c r="G662" s="27">
        <f t="shared" si="129"/>
        <v>81.739999999999995</v>
      </c>
      <c r="H662" s="27">
        <f t="shared" si="130"/>
        <v>1.1499999999999999</v>
      </c>
      <c r="I662" s="27">
        <f t="shared" si="131"/>
        <v>77.05</v>
      </c>
      <c r="J662" s="95">
        <v>10</v>
      </c>
    </row>
    <row r="663" spans="1:10" ht="11.25" x14ac:dyDescent="0.2">
      <c r="A663" s="93" t="s">
        <v>963</v>
      </c>
      <c r="B663" s="93" t="s">
        <v>964</v>
      </c>
      <c r="C663" s="94">
        <v>1.28</v>
      </c>
      <c r="D663" s="246">
        <f t="shared" si="126"/>
        <v>94.336000000000013</v>
      </c>
      <c r="E663" s="240">
        <f t="shared" si="127"/>
        <v>85.76</v>
      </c>
      <c r="F663" s="27">
        <f t="shared" si="128"/>
        <v>1.22</v>
      </c>
      <c r="G663" s="27">
        <f t="shared" si="129"/>
        <v>81.739999999999995</v>
      </c>
      <c r="H663" s="27">
        <f t="shared" si="130"/>
        <v>1.1499999999999999</v>
      </c>
      <c r="I663" s="27">
        <f t="shared" si="131"/>
        <v>77.05</v>
      </c>
      <c r="J663" s="95">
        <v>10</v>
      </c>
    </row>
    <row r="664" spans="1:10" ht="11.25" x14ac:dyDescent="0.2">
      <c r="A664" s="93" t="s">
        <v>965</v>
      </c>
      <c r="B664" s="93" t="s">
        <v>966</v>
      </c>
      <c r="C664" s="94">
        <v>1.63</v>
      </c>
      <c r="D664" s="246">
        <f t="shared" si="126"/>
        <v>120.131</v>
      </c>
      <c r="E664" s="240">
        <f t="shared" si="127"/>
        <v>109.21</v>
      </c>
      <c r="F664" s="27">
        <f t="shared" si="128"/>
        <v>1.55</v>
      </c>
      <c r="G664" s="27">
        <f t="shared" si="129"/>
        <v>103.85</v>
      </c>
      <c r="H664" s="27">
        <f t="shared" si="130"/>
        <v>1.47</v>
      </c>
      <c r="I664" s="27">
        <f t="shared" si="131"/>
        <v>98.49</v>
      </c>
      <c r="J664" s="95">
        <v>10</v>
      </c>
    </row>
    <row r="665" spans="1:10" ht="11.25" x14ac:dyDescent="0.2">
      <c r="A665" s="93" t="s">
        <v>967</v>
      </c>
      <c r="B665" s="93" t="s">
        <v>968</v>
      </c>
      <c r="C665" s="94">
        <v>1.63</v>
      </c>
      <c r="D665" s="246">
        <f t="shared" si="126"/>
        <v>120.131</v>
      </c>
      <c r="E665" s="240">
        <f t="shared" si="127"/>
        <v>109.21</v>
      </c>
      <c r="F665" s="27">
        <f t="shared" si="128"/>
        <v>1.55</v>
      </c>
      <c r="G665" s="27">
        <f t="shared" si="129"/>
        <v>103.85</v>
      </c>
      <c r="H665" s="27">
        <f t="shared" si="130"/>
        <v>1.47</v>
      </c>
      <c r="I665" s="27">
        <f t="shared" si="131"/>
        <v>98.49</v>
      </c>
      <c r="J665" s="95">
        <v>10</v>
      </c>
    </row>
    <row r="666" spans="1:10" ht="11.25" x14ac:dyDescent="0.2">
      <c r="A666" s="93" t="s">
        <v>969</v>
      </c>
      <c r="B666" s="93" t="s">
        <v>970</v>
      </c>
      <c r="C666" s="94">
        <v>1.85</v>
      </c>
      <c r="D666" s="246">
        <f t="shared" si="126"/>
        <v>136.34500000000003</v>
      </c>
      <c r="E666" s="240">
        <f t="shared" si="127"/>
        <v>123.95</v>
      </c>
      <c r="F666" s="27">
        <f t="shared" si="128"/>
        <v>1.76</v>
      </c>
      <c r="G666" s="27">
        <f t="shared" si="129"/>
        <v>117.92</v>
      </c>
      <c r="H666" s="27">
        <f t="shared" si="130"/>
        <v>1.67</v>
      </c>
      <c r="I666" s="27">
        <f t="shared" si="131"/>
        <v>111.89</v>
      </c>
      <c r="J666" s="95">
        <v>5</v>
      </c>
    </row>
    <row r="667" spans="1:10" ht="11.25" x14ac:dyDescent="0.2">
      <c r="A667" s="93" t="s">
        <v>971</v>
      </c>
      <c r="B667" s="93" t="s">
        <v>972</v>
      </c>
      <c r="C667" s="94">
        <v>2.48</v>
      </c>
      <c r="D667" s="246">
        <f t="shared" si="126"/>
        <v>182.77600000000001</v>
      </c>
      <c r="E667" s="240">
        <f t="shared" si="127"/>
        <v>166.16</v>
      </c>
      <c r="F667" s="27">
        <f t="shared" si="128"/>
        <v>2.36</v>
      </c>
      <c r="G667" s="27">
        <f t="shared" si="129"/>
        <v>158.12</v>
      </c>
      <c r="H667" s="27">
        <f t="shared" si="130"/>
        <v>2.23</v>
      </c>
      <c r="I667" s="27">
        <f t="shared" si="131"/>
        <v>149.41</v>
      </c>
      <c r="J667" s="95">
        <v>5</v>
      </c>
    </row>
    <row r="668" spans="1:10" ht="11.25" x14ac:dyDescent="0.2">
      <c r="A668" s="93" t="s">
        <v>973</v>
      </c>
      <c r="B668" s="93" t="s">
        <v>974</v>
      </c>
      <c r="C668" s="94">
        <v>1.58</v>
      </c>
      <c r="D668" s="246">
        <f t="shared" si="126"/>
        <v>116.44600000000001</v>
      </c>
      <c r="E668" s="240">
        <f t="shared" si="127"/>
        <v>105.86</v>
      </c>
      <c r="F668" s="27">
        <f t="shared" si="128"/>
        <v>1.5</v>
      </c>
      <c r="G668" s="27">
        <f t="shared" si="129"/>
        <v>100.5</v>
      </c>
      <c r="H668" s="27">
        <f t="shared" si="130"/>
        <v>1.42</v>
      </c>
      <c r="I668" s="27">
        <f t="shared" si="131"/>
        <v>95.14</v>
      </c>
      <c r="J668" s="95">
        <v>12</v>
      </c>
    </row>
    <row r="669" spans="1:10" ht="11.25" x14ac:dyDescent="0.2">
      <c r="A669" s="93" t="s">
        <v>975</v>
      </c>
      <c r="B669" s="93" t="s">
        <v>976</v>
      </c>
      <c r="C669" s="94">
        <v>2.2799999999999998</v>
      </c>
      <c r="D669" s="246">
        <f t="shared" si="126"/>
        <v>168.036</v>
      </c>
      <c r="E669" s="240">
        <f>ROUND(C669*l,2)</f>
        <v>152.76</v>
      </c>
      <c r="F669" s="27">
        <f t="shared" si="128"/>
        <v>2.17</v>
      </c>
      <c r="G669" s="27">
        <f t="shared" si="129"/>
        <v>145.38999999999999</v>
      </c>
      <c r="H669" s="27">
        <f t="shared" si="130"/>
        <v>2.0499999999999998</v>
      </c>
      <c r="I669" s="27">
        <f t="shared" si="131"/>
        <v>137.35</v>
      </c>
      <c r="J669" s="95">
        <v>12</v>
      </c>
    </row>
    <row r="670" spans="1:10" ht="11.25" x14ac:dyDescent="0.2">
      <c r="A670" s="93" t="s">
        <v>977</v>
      </c>
      <c r="B670" s="93" t="s">
        <v>978</v>
      </c>
      <c r="C670" s="94">
        <v>1.85</v>
      </c>
      <c r="D670" s="246">
        <f t="shared" si="126"/>
        <v>136.34500000000003</v>
      </c>
      <c r="E670" s="240">
        <f t="shared" si="127"/>
        <v>123.95</v>
      </c>
      <c r="F670" s="27">
        <f t="shared" si="128"/>
        <v>1.76</v>
      </c>
      <c r="G670" s="27">
        <f t="shared" si="129"/>
        <v>117.92</v>
      </c>
      <c r="H670" s="27">
        <f t="shared" si="130"/>
        <v>1.67</v>
      </c>
      <c r="I670" s="27">
        <f t="shared" si="131"/>
        <v>111.89</v>
      </c>
      <c r="J670" s="95">
        <v>12</v>
      </c>
    </row>
    <row r="671" spans="1:10" ht="11.25" x14ac:dyDescent="0.2">
      <c r="A671" s="93" t="s">
        <v>979</v>
      </c>
      <c r="B671" s="93" t="s">
        <v>980</v>
      </c>
      <c r="C671" s="94">
        <v>2.41</v>
      </c>
      <c r="D671" s="246">
        <f t="shared" si="126"/>
        <v>177.61700000000002</v>
      </c>
      <c r="E671" s="240">
        <f t="shared" ref="E671" si="141">ROUND(C671*l,2)</f>
        <v>161.47</v>
      </c>
      <c r="F671" s="27">
        <f t="shared" si="128"/>
        <v>2.29</v>
      </c>
      <c r="G671" s="27">
        <f t="shared" si="129"/>
        <v>153.43</v>
      </c>
      <c r="H671" s="27">
        <f t="shared" si="130"/>
        <v>2.17</v>
      </c>
      <c r="I671" s="27">
        <f t="shared" si="131"/>
        <v>145.38999999999999</v>
      </c>
      <c r="J671" s="95">
        <v>12</v>
      </c>
    </row>
    <row r="672" spans="1:10" ht="11.25" x14ac:dyDescent="0.2">
      <c r="A672" s="93" t="s">
        <v>981</v>
      </c>
      <c r="B672" s="93" t="s">
        <v>982</v>
      </c>
      <c r="C672" s="94">
        <v>2.2000000000000002</v>
      </c>
      <c r="D672" s="246">
        <f t="shared" si="126"/>
        <v>162.14000000000001</v>
      </c>
      <c r="E672" s="240">
        <f t="shared" si="127"/>
        <v>147.4</v>
      </c>
      <c r="F672" s="27">
        <f t="shared" si="128"/>
        <v>2.09</v>
      </c>
      <c r="G672" s="27">
        <f t="shared" si="129"/>
        <v>140.03</v>
      </c>
      <c r="H672" s="27">
        <f t="shared" si="130"/>
        <v>1.98</v>
      </c>
      <c r="I672" s="27">
        <f t="shared" si="131"/>
        <v>132.66</v>
      </c>
      <c r="J672" s="95">
        <v>12</v>
      </c>
    </row>
    <row r="673" spans="1:10" ht="11.25" x14ac:dyDescent="0.2">
      <c r="A673" s="93" t="s">
        <v>983</v>
      </c>
      <c r="B673" s="93" t="s">
        <v>984</v>
      </c>
      <c r="C673" s="94">
        <v>1.85</v>
      </c>
      <c r="D673" s="246">
        <f t="shared" si="126"/>
        <v>136.34500000000003</v>
      </c>
      <c r="E673" s="240">
        <f t="shared" si="127"/>
        <v>123.95</v>
      </c>
      <c r="F673" s="27">
        <f t="shared" si="128"/>
        <v>1.76</v>
      </c>
      <c r="G673" s="27">
        <f t="shared" si="129"/>
        <v>117.92</v>
      </c>
      <c r="H673" s="27">
        <f t="shared" si="130"/>
        <v>1.67</v>
      </c>
      <c r="I673" s="27">
        <f t="shared" si="131"/>
        <v>111.89</v>
      </c>
      <c r="J673" s="95">
        <v>10</v>
      </c>
    </row>
    <row r="674" spans="1:10" ht="11.25" x14ac:dyDescent="0.2">
      <c r="A674" s="93" t="s">
        <v>985</v>
      </c>
      <c r="B674" s="93" t="s">
        <v>986</v>
      </c>
      <c r="C674" s="94">
        <v>2.11</v>
      </c>
      <c r="D674" s="246">
        <f t="shared" si="126"/>
        <v>155.50700000000001</v>
      </c>
      <c r="E674" s="240">
        <f t="shared" si="127"/>
        <v>141.37</v>
      </c>
      <c r="F674" s="27">
        <f t="shared" si="128"/>
        <v>2</v>
      </c>
      <c r="G674" s="27">
        <f t="shared" si="129"/>
        <v>134</v>
      </c>
      <c r="H674" s="27">
        <f t="shared" si="130"/>
        <v>1.9</v>
      </c>
      <c r="I674" s="27">
        <f t="shared" si="131"/>
        <v>127.3</v>
      </c>
      <c r="J674" s="95">
        <v>10</v>
      </c>
    </row>
    <row r="675" spans="1:10" ht="11.25" x14ac:dyDescent="0.2">
      <c r="A675" s="93" t="s">
        <v>987</v>
      </c>
      <c r="B675" s="93" t="s">
        <v>988</v>
      </c>
      <c r="C675" s="94">
        <v>1.51</v>
      </c>
      <c r="D675" s="246">
        <f t="shared" si="126"/>
        <v>111.28700000000001</v>
      </c>
      <c r="E675" s="240">
        <f t="shared" si="127"/>
        <v>101.17</v>
      </c>
      <c r="F675" s="27">
        <f t="shared" si="128"/>
        <v>1.43</v>
      </c>
      <c r="G675" s="27">
        <f t="shared" si="129"/>
        <v>95.81</v>
      </c>
      <c r="H675" s="27">
        <f t="shared" si="130"/>
        <v>1.36</v>
      </c>
      <c r="I675" s="27">
        <f t="shared" si="131"/>
        <v>91.12</v>
      </c>
      <c r="J675" s="95">
        <v>12</v>
      </c>
    </row>
    <row r="676" spans="1:10" ht="11.25" x14ac:dyDescent="0.2">
      <c r="A676" s="93" t="s">
        <v>989</v>
      </c>
      <c r="B676" s="93" t="s">
        <v>990</v>
      </c>
      <c r="C676" s="94">
        <v>2.2799999999999998</v>
      </c>
      <c r="D676" s="246">
        <f t="shared" si="126"/>
        <v>168.036</v>
      </c>
      <c r="E676" s="240">
        <f t="shared" si="127"/>
        <v>152.76</v>
      </c>
      <c r="F676" s="27">
        <f t="shared" si="128"/>
        <v>2.17</v>
      </c>
      <c r="G676" s="27">
        <f t="shared" si="129"/>
        <v>145.38999999999999</v>
      </c>
      <c r="H676" s="27">
        <f t="shared" si="130"/>
        <v>2.0499999999999998</v>
      </c>
      <c r="I676" s="27">
        <f t="shared" si="131"/>
        <v>137.35</v>
      </c>
      <c r="J676" s="95">
        <v>12</v>
      </c>
    </row>
    <row r="677" spans="1:10" ht="11.25" x14ac:dyDescent="0.2">
      <c r="A677" s="93" t="s">
        <v>991</v>
      </c>
      <c r="B677" s="93" t="s">
        <v>992</v>
      </c>
      <c r="C677" s="94">
        <v>2.17</v>
      </c>
      <c r="D677" s="246">
        <f t="shared" si="126"/>
        <v>159.929</v>
      </c>
      <c r="E677" s="240">
        <f t="shared" si="127"/>
        <v>145.38999999999999</v>
      </c>
      <c r="F677" s="27">
        <f t="shared" si="128"/>
        <v>2.06</v>
      </c>
      <c r="G677" s="27">
        <f t="shared" si="129"/>
        <v>138.02000000000001</v>
      </c>
      <c r="H677" s="27">
        <f t="shared" si="130"/>
        <v>1.95</v>
      </c>
      <c r="I677" s="27">
        <f t="shared" si="131"/>
        <v>130.65</v>
      </c>
      <c r="J677" s="95">
        <v>12</v>
      </c>
    </row>
    <row r="678" spans="1:10" ht="11.25" x14ac:dyDescent="0.2">
      <c r="A678" s="93" t="s">
        <v>993</v>
      </c>
      <c r="B678" s="93" t="s">
        <v>994</v>
      </c>
      <c r="C678" s="94">
        <v>2.4500000000000002</v>
      </c>
      <c r="D678" s="246">
        <f t="shared" si="126"/>
        <v>180.56500000000003</v>
      </c>
      <c r="E678" s="240">
        <f t="shared" ref="E678" si="142">ROUND(C678*l,2)</f>
        <v>164.15</v>
      </c>
      <c r="F678" s="27">
        <f t="shared" si="128"/>
        <v>2.33</v>
      </c>
      <c r="G678" s="27">
        <f t="shared" ref="G678" si="143">ROUND(F678*l,2)</f>
        <v>156.11000000000001</v>
      </c>
      <c r="H678" s="27">
        <f t="shared" si="130"/>
        <v>2.21</v>
      </c>
      <c r="I678" s="27">
        <f t="shared" ref="I678" si="144">ROUND(H678*l,2)</f>
        <v>148.07</v>
      </c>
      <c r="J678" s="95">
        <v>12</v>
      </c>
    </row>
    <row r="679" spans="1:10" ht="11.25" x14ac:dyDescent="0.2">
      <c r="A679" s="93" t="s">
        <v>995</v>
      </c>
      <c r="B679" s="93" t="s">
        <v>996</v>
      </c>
      <c r="C679" s="94">
        <v>2.16</v>
      </c>
      <c r="D679" s="246">
        <f t="shared" si="126"/>
        <v>159.19200000000001</v>
      </c>
      <c r="E679" s="240">
        <f t="shared" si="127"/>
        <v>144.72</v>
      </c>
      <c r="F679" s="27">
        <f t="shared" si="128"/>
        <v>2.0499999999999998</v>
      </c>
      <c r="G679" s="27">
        <f t="shared" si="129"/>
        <v>137.35</v>
      </c>
      <c r="H679" s="27">
        <f t="shared" si="130"/>
        <v>1.94</v>
      </c>
      <c r="I679" s="27">
        <f t="shared" si="131"/>
        <v>129.97999999999999</v>
      </c>
      <c r="J679" s="95">
        <v>12</v>
      </c>
    </row>
    <row r="680" spans="1:10" ht="11.25" x14ac:dyDescent="0.2">
      <c r="A680" s="93" t="s">
        <v>997</v>
      </c>
      <c r="B680" s="93" t="s">
        <v>998</v>
      </c>
      <c r="C680" s="94">
        <v>2.68</v>
      </c>
      <c r="D680" s="246">
        <f t="shared" si="126"/>
        <v>197.51600000000002</v>
      </c>
      <c r="E680" s="240">
        <f t="shared" si="127"/>
        <v>179.56</v>
      </c>
      <c r="F680" s="27">
        <f t="shared" si="128"/>
        <v>2.5499999999999998</v>
      </c>
      <c r="G680" s="27">
        <f t="shared" si="129"/>
        <v>170.85</v>
      </c>
      <c r="H680" s="27">
        <f t="shared" si="130"/>
        <v>2.41</v>
      </c>
      <c r="I680" s="27">
        <f t="shared" si="131"/>
        <v>161.47</v>
      </c>
      <c r="J680" s="95">
        <v>12</v>
      </c>
    </row>
    <row r="681" spans="1:10" ht="11.25" x14ac:dyDescent="0.2">
      <c r="A681" s="93" t="s">
        <v>999</v>
      </c>
      <c r="B681" s="93" t="s">
        <v>1000</v>
      </c>
      <c r="C681" s="94">
        <v>3.2</v>
      </c>
      <c r="D681" s="246">
        <f t="shared" si="126"/>
        <v>235.84000000000003</v>
      </c>
      <c r="E681" s="240">
        <f t="shared" si="127"/>
        <v>214.4</v>
      </c>
      <c r="F681" s="27">
        <f t="shared" si="128"/>
        <v>3.04</v>
      </c>
      <c r="G681" s="27">
        <f t="shared" si="129"/>
        <v>203.68</v>
      </c>
      <c r="H681" s="27">
        <f t="shared" si="130"/>
        <v>2.88</v>
      </c>
      <c r="I681" s="27">
        <f t="shared" si="131"/>
        <v>192.96</v>
      </c>
      <c r="J681" s="95">
        <v>12</v>
      </c>
    </row>
    <row r="682" spans="1:10" x14ac:dyDescent="0.15">
      <c r="A682" s="50"/>
      <c r="B682" s="51" t="s">
        <v>35</v>
      </c>
      <c r="C682" s="52"/>
      <c r="D682" s="260" t="s">
        <v>1908</v>
      </c>
      <c r="E682" s="251" t="s">
        <v>1909</v>
      </c>
      <c r="F682" s="277"/>
      <c r="G682" s="277">
        <v>-0.05</v>
      </c>
      <c r="H682" s="277"/>
      <c r="I682" s="277">
        <v>-0.1</v>
      </c>
      <c r="J682" s="53"/>
    </row>
    <row r="683" spans="1:10" ht="11.25" x14ac:dyDescent="0.2">
      <c r="A683" s="93" t="s">
        <v>1001</v>
      </c>
      <c r="B683" s="93" t="s">
        <v>1002</v>
      </c>
      <c r="C683" s="94">
        <v>1.58</v>
      </c>
      <c r="D683" s="246">
        <f t="shared" ref="D683:D713" si="145">1.1*E683</f>
        <v>116.44600000000001</v>
      </c>
      <c r="E683" s="240">
        <f t="shared" ref="E683:E713" si="146">ROUND(C683*l,2)</f>
        <v>105.86</v>
      </c>
      <c r="F683" s="27">
        <f t="shared" ref="F683:F713" si="147">ROUND(C683*0.95,2)</f>
        <v>1.5</v>
      </c>
      <c r="G683" s="27">
        <f t="shared" ref="G683:G713" si="148">ROUND(F683*l,2)</f>
        <v>100.5</v>
      </c>
      <c r="H683" s="27">
        <f t="shared" ref="H683:H713" si="149">ROUND(C683*0.9,2)</f>
        <v>1.42</v>
      </c>
      <c r="I683" s="27">
        <f t="shared" ref="I683:I713" si="150">ROUND(H683*l,2)</f>
        <v>95.14</v>
      </c>
      <c r="J683" s="95">
        <v>12</v>
      </c>
    </row>
    <row r="684" spans="1:10" ht="11.25" x14ac:dyDescent="0.2">
      <c r="A684" s="93" t="s">
        <v>1003</v>
      </c>
      <c r="B684" s="93" t="s">
        <v>1004</v>
      </c>
      <c r="C684" s="94">
        <v>2.0299999999999998</v>
      </c>
      <c r="D684" s="246">
        <f t="shared" si="145"/>
        <v>149.61099999999999</v>
      </c>
      <c r="E684" s="240">
        <f t="shared" si="146"/>
        <v>136.01</v>
      </c>
      <c r="F684" s="27">
        <f t="shared" si="147"/>
        <v>1.93</v>
      </c>
      <c r="G684" s="27">
        <f t="shared" si="148"/>
        <v>129.31</v>
      </c>
      <c r="H684" s="27">
        <f t="shared" si="149"/>
        <v>1.83</v>
      </c>
      <c r="I684" s="27">
        <f t="shared" si="150"/>
        <v>122.61</v>
      </c>
      <c r="J684" s="95">
        <v>12</v>
      </c>
    </row>
    <row r="685" spans="1:10" ht="11.25" x14ac:dyDescent="0.2">
      <c r="A685" s="93" t="s">
        <v>1005</v>
      </c>
      <c r="B685" s="93" t="s">
        <v>1006</v>
      </c>
      <c r="C685" s="94">
        <v>2.11</v>
      </c>
      <c r="D685" s="246">
        <f t="shared" si="145"/>
        <v>155.50700000000001</v>
      </c>
      <c r="E685" s="240">
        <f t="shared" si="146"/>
        <v>141.37</v>
      </c>
      <c r="F685" s="27">
        <f t="shared" si="147"/>
        <v>2</v>
      </c>
      <c r="G685" s="27">
        <f t="shared" si="148"/>
        <v>134</v>
      </c>
      <c r="H685" s="27">
        <f t="shared" si="149"/>
        <v>1.9</v>
      </c>
      <c r="I685" s="27">
        <f t="shared" si="150"/>
        <v>127.3</v>
      </c>
      <c r="J685" s="95">
        <v>12</v>
      </c>
    </row>
    <row r="686" spans="1:10" ht="11.25" x14ac:dyDescent="0.2">
      <c r="A686" s="93" t="s">
        <v>1939</v>
      </c>
      <c r="B686" s="93" t="s">
        <v>1938</v>
      </c>
      <c r="C686" s="94">
        <v>3.17</v>
      </c>
      <c r="D686" s="246">
        <f t="shared" ref="D686" si="151">1.1*E686</f>
        <v>233.62899999999999</v>
      </c>
      <c r="E686" s="240">
        <f t="shared" si="146"/>
        <v>212.39</v>
      </c>
      <c r="F686" s="27">
        <f t="shared" ref="F686" si="152">ROUND(C686*0.95,2)</f>
        <v>3.01</v>
      </c>
      <c r="G686" s="27">
        <f t="shared" ref="G686" si="153">ROUND(F686*l,2)</f>
        <v>201.67</v>
      </c>
      <c r="H686" s="27">
        <f t="shared" ref="H686" si="154">ROUND(C686*0.9,2)</f>
        <v>2.85</v>
      </c>
      <c r="I686" s="27">
        <f t="shared" ref="I686" si="155">ROUND(H686*l,2)</f>
        <v>190.95</v>
      </c>
      <c r="J686" s="95">
        <v>12</v>
      </c>
    </row>
    <row r="687" spans="1:10" ht="11.25" x14ac:dyDescent="0.2">
      <c r="A687" s="93" t="s">
        <v>1007</v>
      </c>
      <c r="B687" s="93" t="s">
        <v>1008</v>
      </c>
      <c r="C687" s="94">
        <v>2.0299999999999998</v>
      </c>
      <c r="D687" s="246">
        <f t="shared" si="145"/>
        <v>149.61099999999999</v>
      </c>
      <c r="E687" s="240">
        <f t="shared" si="146"/>
        <v>136.01</v>
      </c>
      <c r="F687" s="27">
        <f t="shared" si="147"/>
        <v>1.93</v>
      </c>
      <c r="G687" s="27">
        <f t="shared" si="148"/>
        <v>129.31</v>
      </c>
      <c r="H687" s="27">
        <f t="shared" si="149"/>
        <v>1.83</v>
      </c>
      <c r="I687" s="27">
        <f t="shared" si="150"/>
        <v>122.61</v>
      </c>
      <c r="J687" s="95">
        <v>12</v>
      </c>
    </row>
    <row r="688" spans="1:10" ht="11.25" x14ac:dyDescent="0.2">
      <c r="A688" s="93" t="s">
        <v>1009</v>
      </c>
      <c r="B688" s="93" t="s">
        <v>1010</v>
      </c>
      <c r="C688" s="94">
        <v>2.3199999999999998</v>
      </c>
      <c r="D688" s="246">
        <f t="shared" si="145"/>
        <v>170.98400000000001</v>
      </c>
      <c r="E688" s="240">
        <f t="shared" si="146"/>
        <v>155.44</v>
      </c>
      <c r="F688" s="27">
        <f t="shared" si="147"/>
        <v>2.2000000000000002</v>
      </c>
      <c r="G688" s="27">
        <f t="shared" si="148"/>
        <v>147.4</v>
      </c>
      <c r="H688" s="27">
        <f t="shared" si="149"/>
        <v>2.09</v>
      </c>
      <c r="I688" s="27">
        <f t="shared" si="150"/>
        <v>140.03</v>
      </c>
      <c r="J688" s="95">
        <v>12</v>
      </c>
    </row>
    <row r="689" spans="1:10" ht="11.25" x14ac:dyDescent="0.2">
      <c r="A689" s="93" t="s">
        <v>1011</v>
      </c>
      <c r="B689" s="93" t="s">
        <v>1012</v>
      </c>
      <c r="C689" s="94">
        <v>3.33</v>
      </c>
      <c r="D689" s="246">
        <f t="shared" si="145"/>
        <v>245.42100000000002</v>
      </c>
      <c r="E689" s="240">
        <f t="shared" ref="E689" si="156">ROUND(C689*l,2)</f>
        <v>223.11</v>
      </c>
      <c r="F689" s="27">
        <f t="shared" si="147"/>
        <v>3.16</v>
      </c>
      <c r="G689" s="27">
        <f t="shared" si="148"/>
        <v>211.72</v>
      </c>
      <c r="H689" s="27">
        <f t="shared" si="149"/>
        <v>3</v>
      </c>
      <c r="I689" s="27">
        <f t="shared" si="150"/>
        <v>201</v>
      </c>
      <c r="J689" s="95">
        <v>12</v>
      </c>
    </row>
    <row r="690" spans="1:10" ht="11.25" x14ac:dyDescent="0.2">
      <c r="A690" s="93" t="s">
        <v>1013</v>
      </c>
      <c r="B690" s="93" t="s">
        <v>1014</v>
      </c>
      <c r="C690" s="26">
        <v>2.4900000000000002</v>
      </c>
      <c r="D690" s="246">
        <f t="shared" si="145"/>
        <v>183.51300000000003</v>
      </c>
      <c r="E690" s="240">
        <f t="shared" si="146"/>
        <v>166.83</v>
      </c>
      <c r="F690" s="27">
        <f t="shared" si="147"/>
        <v>2.37</v>
      </c>
      <c r="G690" s="27">
        <f t="shared" si="148"/>
        <v>158.79</v>
      </c>
      <c r="H690" s="27">
        <f t="shared" si="149"/>
        <v>2.2400000000000002</v>
      </c>
      <c r="I690" s="27">
        <f t="shared" si="150"/>
        <v>150.08000000000001</v>
      </c>
      <c r="J690" s="95">
        <v>12</v>
      </c>
    </row>
    <row r="691" spans="1:10" ht="11.25" x14ac:dyDescent="0.2">
      <c r="A691" s="93" t="s">
        <v>1015</v>
      </c>
      <c r="B691" s="93" t="s">
        <v>1016</v>
      </c>
      <c r="C691" s="94">
        <v>9.6999999999999993</v>
      </c>
      <c r="D691" s="246">
        <f t="shared" si="145"/>
        <v>714.89</v>
      </c>
      <c r="E691" s="240">
        <f t="shared" si="146"/>
        <v>649.9</v>
      </c>
      <c r="F691" s="27">
        <f t="shared" si="147"/>
        <v>9.2200000000000006</v>
      </c>
      <c r="G691" s="27">
        <f t="shared" si="148"/>
        <v>617.74</v>
      </c>
      <c r="H691" s="27">
        <f t="shared" si="149"/>
        <v>8.73</v>
      </c>
      <c r="I691" s="27">
        <f t="shared" si="150"/>
        <v>584.91</v>
      </c>
      <c r="J691" s="95">
        <v>10</v>
      </c>
    </row>
    <row r="692" spans="1:10" ht="11.25" x14ac:dyDescent="0.2">
      <c r="A692" s="93" t="s">
        <v>1017</v>
      </c>
      <c r="B692" s="93" t="s">
        <v>1018</v>
      </c>
      <c r="C692" s="94">
        <v>1.03</v>
      </c>
      <c r="D692" s="246">
        <f t="shared" si="145"/>
        <v>75.911000000000016</v>
      </c>
      <c r="E692" s="240">
        <f t="shared" si="146"/>
        <v>69.010000000000005</v>
      </c>
      <c r="F692" s="27">
        <f t="shared" si="147"/>
        <v>0.98</v>
      </c>
      <c r="G692" s="27">
        <f t="shared" si="148"/>
        <v>65.66</v>
      </c>
      <c r="H692" s="27">
        <f t="shared" si="149"/>
        <v>0.93</v>
      </c>
      <c r="I692" s="27">
        <f t="shared" si="150"/>
        <v>62.31</v>
      </c>
      <c r="J692" s="95">
        <v>10</v>
      </c>
    </row>
    <row r="693" spans="1:10" ht="11.25" x14ac:dyDescent="0.2">
      <c r="A693" s="93" t="s">
        <v>1019</v>
      </c>
      <c r="B693" s="93" t="s">
        <v>1020</v>
      </c>
      <c r="C693" s="94">
        <v>1.03</v>
      </c>
      <c r="D693" s="246">
        <f t="shared" si="145"/>
        <v>75.911000000000016</v>
      </c>
      <c r="E693" s="240">
        <f t="shared" si="146"/>
        <v>69.010000000000005</v>
      </c>
      <c r="F693" s="27">
        <f t="shared" si="147"/>
        <v>0.98</v>
      </c>
      <c r="G693" s="27">
        <f t="shared" si="148"/>
        <v>65.66</v>
      </c>
      <c r="H693" s="27">
        <f t="shared" si="149"/>
        <v>0.93</v>
      </c>
      <c r="I693" s="27">
        <f t="shared" si="150"/>
        <v>62.31</v>
      </c>
      <c r="J693" s="95">
        <v>10</v>
      </c>
    </row>
    <row r="694" spans="1:10" ht="11.25" x14ac:dyDescent="0.2">
      <c r="A694" s="93" t="s">
        <v>1021</v>
      </c>
      <c r="B694" s="93" t="s">
        <v>1022</v>
      </c>
      <c r="C694" s="94">
        <v>1.28</v>
      </c>
      <c r="D694" s="246">
        <f t="shared" si="145"/>
        <v>94.336000000000013</v>
      </c>
      <c r="E694" s="240">
        <f t="shared" si="146"/>
        <v>85.76</v>
      </c>
      <c r="F694" s="27">
        <f t="shared" si="147"/>
        <v>1.22</v>
      </c>
      <c r="G694" s="27">
        <f t="shared" si="148"/>
        <v>81.739999999999995</v>
      </c>
      <c r="H694" s="27">
        <f t="shared" si="149"/>
        <v>1.1499999999999999</v>
      </c>
      <c r="I694" s="27">
        <f t="shared" si="150"/>
        <v>77.05</v>
      </c>
      <c r="J694" s="95">
        <v>10</v>
      </c>
    </row>
    <row r="695" spans="1:10" ht="11.25" x14ac:dyDescent="0.2">
      <c r="A695" s="93" t="s">
        <v>1023</v>
      </c>
      <c r="B695" s="93" t="s">
        <v>1024</v>
      </c>
      <c r="C695" s="94">
        <v>1.28</v>
      </c>
      <c r="D695" s="246">
        <f t="shared" si="145"/>
        <v>94.336000000000013</v>
      </c>
      <c r="E695" s="240">
        <f t="shared" si="146"/>
        <v>85.76</v>
      </c>
      <c r="F695" s="27">
        <f t="shared" si="147"/>
        <v>1.22</v>
      </c>
      <c r="G695" s="27">
        <f t="shared" si="148"/>
        <v>81.739999999999995</v>
      </c>
      <c r="H695" s="27">
        <f t="shared" si="149"/>
        <v>1.1499999999999999</v>
      </c>
      <c r="I695" s="27">
        <f t="shared" si="150"/>
        <v>77.05</v>
      </c>
      <c r="J695" s="95">
        <v>10</v>
      </c>
    </row>
    <row r="696" spans="1:10" ht="11.25" x14ac:dyDescent="0.2">
      <c r="A696" s="93" t="s">
        <v>1025</v>
      </c>
      <c r="B696" s="93" t="s">
        <v>1026</v>
      </c>
      <c r="C696" s="94">
        <v>1.63</v>
      </c>
      <c r="D696" s="246">
        <f t="shared" si="145"/>
        <v>120.131</v>
      </c>
      <c r="E696" s="240">
        <f t="shared" si="146"/>
        <v>109.21</v>
      </c>
      <c r="F696" s="27">
        <f t="shared" si="147"/>
        <v>1.55</v>
      </c>
      <c r="G696" s="27">
        <f t="shared" si="148"/>
        <v>103.85</v>
      </c>
      <c r="H696" s="27">
        <f t="shared" si="149"/>
        <v>1.47</v>
      </c>
      <c r="I696" s="27">
        <f t="shared" si="150"/>
        <v>98.49</v>
      </c>
      <c r="J696" s="95">
        <v>10</v>
      </c>
    </row>
    <row r="697" spans="1:10" ht="11.25" x14ac:dyDescent="0.2">
      <c r="A697" s="93" t="s">
        <v>1027</v>
      </c>
      <c r="B697" s="93" t="s">
        <v>1028</v>
      </c>
      <c r="C697" s="94">
        <v>1.63</v>
      </c>
      <c r="D697" s="246">
        <f t="shared" si="145"/>
        <v>120.131</v>
      </c>
      <c r="E697" s="240">
        <f t="shared" si="146"/>
        <v>109.21</v>
      </c>
      <c r="F697" s="27">
        <f t="shared" si="147"/>
        <v>1.55</v>
      </c>
      <c r="G697" s="27">
        <f t="shared" si="148"/>
        <v>103.85</v>
      </c>
      <c r="H697" s="27">
        <f t="shared" si="149"/>
        <v>1.47</v>
      </c>
      <c r="I697" s="27">
        <f t="shared" si="150"/>
        <v>98.49</v>
      </c>
      <c r="J697" s="95">
        <v>10</v>
      </c>
    </row>
    <row r="698" spans="1:10" ht="11.25" x14ac:dyDescent="0.2">
      <c r="A698" s="93" t="s">
        <v>1029</v>
      </c>
      <c r="B698" s="93" t="s">
        <v>1030</v>
      </c>
      <c r="C698" s="94">
        <v>1.85</v>
      </c>
      <c r="D698" s="246">
        <f t="shared" si="145"/>
        <v>136.34500000000003</v>
      </c>
      <c r="E698" s="240">
        <f t="shared" si="146"/>
        <v>123.95</v>
      </c>
      <c r="F698" s="27">
        <f t="shared" si="147"/>
        <v>1.76</v>
      </c>
      <c r="G698" s="27">
        <f t="shared" si="148"/>
        <v>117.92</v>
      </c>
      <c r="H698" s="27">
        <f t="shared" si="149"/>
        <v>1.67</v>
      </c>
      <c r="I698" s="27">
        <f t="shared" si="150"/>
        <v>111.89</v>
      </c>
      <c r="J698" s="95">
        <v>5</v>
      </c>
    </row>
    <row r="699" spans="1:10" ht="11.25" x14ac:dyDescent="0.2">
      <c r="A699" s="93" t="s">
        <v>1031</v>
      </c>
      <c r="B699" s="93" t="s">
        <v>1032</v>
      </c>
      <c r="C699" s="94">
        <v>2.48</v>
      </c>
      <c r="D699" s="246">
        <f t="shared" si="145"/>
        <v>182.77600000000001</v>
      </c>
      <c r="E699" s="240">
        <f t="shared" si="146"/>
        <v>166.16</v>
      </c>
      <c r="F699" s="27">
        <f t="shared" si="147"/>
        <v>2.36</v>
      </c>
      <c r="G699" s="27">
        <f t="shared" si="148"/>
        <v>158.12</v>
      </c>
      <c r="H699" s="27">
        <f t="shared" si="149"/>
        <v>2.23</v>
      </c>
      <c r="I699" s="27">
        <f t="shared" si="150"/>
        <v>149.41</v>
      </c>
      <c r="J699" s="95">
        <v>5</v>
      </c>
    </row>
    <row r="700" spans="1:10" ht="11.25" x14ac:dyDescent="0.2">
      <c r="A700" s="93" t="s">
        <v>1033</v>
      </c>
      <c r="B700" s="93" t="s">
        <v>1034</v>
      </c>
      <c r="C700" s="94">
        <v>1.58</v>
      </c>
      <c r="D700" s="246">
        <f t="shared" si="145"/>
        <v>116.44600000000001</v>
      </c>
      <c r="E700" s="240">
        <f t="shared" si="146"/>
        <v>105.86</v>
      </c>
      <c r="F700" s="27">
        <f t="shared" si="147"/>
        <v>1.5</v>
      </c>
      <c r="G700" s="27">
        <f t="shared" si="148"/>
        <v>100.5</v>
      </c>
      <c r="H700" s="27">
        <f t="shared" si="149"/>
        <v>1.42</v>
      </c>
      <c r="I700" s="27">
        <f t="shared" si="150"/>
        <v>95.14</v>
      </c>
      <c r="J700" s="95">
        <v>12</v>
      </c>
    </row>
    <row r="701" spans="1:10" ht="11.25" x14ac:dyDescent="0.2">
      <c r="A701" s="93" t="s">
        <v>1035</v>
      </c>
      <c r="B701" s="93" t="s">
        <v>1036</v>
      </c>
      <c r="C701" s="94">
        <v>2.2799999999999998</v>
      </c>
      <c r="D701" s="246">
        <f t="shared" si="145"/>
        <v>168.036</v>
      </c>
      <c r="E701" s="240">
        <f>ROUND(C701*l,2)</f>
        <v>152.76</v>
      </c>
      <c r="F701" s="27">
        <f t="shared" si="147"/>
        <v>2.17</v>
      </c>
      <c r="G701" s="27">
        <f t="shared" si="148"/>
        <v>145.38999999999999</v>
      </c>
      <c r="H701" s="27">
        <f t="shared" si="149"/>
        <v>2.0499999999999998</v>
      </c>
      <c r="I701" s="27">
        <f t="shared" si="150"/>
        <v>137.35</v>
      </c>
      <c r="J701" s="95">
        <v>12</v>
      </c>
    </row>
    <row r="702" spans="1:10" ht="11.25" x14ac:dyDescent="0.2">
      <c r="A702" s="93" t="s">
        <v>1037</v>
      </c>
      <c r="B702" s="93" t="s">
        <v>1038</v>
      </c>
      <c r="C702" s="94">
        <v>1.85</v>
      </c>
      <c r="D702" s="246">
        <f t="shared" si="145"/>
        <v>136.34500000000003</v>
      </c>
      <c r="E702" s="240">
        <f t="shared" si="146"/>
        <v>123.95</v>
      </c>
      <c r="F702" s="27">
        <f t="shared" si="147"/>
        <v>1.76</v>
      </c>
      <c r="G702" s="27">
        <f t="shared" si="148"/>
        <v>117.92</v>
      </c>
      <c r="H702" s="27">
        <f t="shared" si="149"/>
        <v>1.67</v>
      </c>
      <c r="I702" s="27">
        <f t="shared" si="150"/>
        <v>111.89</v>
      </c>
      <c r="J702" s="95">
        <v>12</v>
      </c>
    </row>
    <row r="703" spans="1:10" ht="11.25" x14ac:dyDescent="0.2">
      <c r="A703" s="93" t="s">
        <v>1039</v>
      </c>
      <c r="B703" s="93" t="s">
        <v>1040</v>
      </c>
      <c r="C703" s="94">
        <v>2.41</v>
      </c>
      <c r="D703" s="246">
        <f t="shared" si="145"/>
        <v>177.61700000000002</v>
      </c>
      <c r="E703" s="240">
        <f>ROUND(C703*l,2)</f>
        <v>161.47</v>
      </c>
      <c r="F703" s="27">
        <f t="shared" si="147"/>
        <v>2.29</v>
      </c>
      <c r="G703" s="27">
        <f t="shared" si="148"/>
        <v>153.43</v>
      </c>
      <c r="H703" s="27">
        <f t="shared" si="149"/>
        <v>2.17</v>
      </c>
      <c r="I703" s="27">
        <f t="shared" si="150"/>
        <v>145.38999999999999</v>
      </c>
      <c r="J703" s="95">
        <v>12</v>
      </c>
    </row>
    <row r="704" spans="1:10" ht="11.25" x14ac:dyDescent="0.2">
      <c r="A704" s="93" t="s">
        <v>1041</v>
      </c>
      <c r="B704" s="93" t="s">
        <v>1042</v>
      </c>
      <c r="C704" s="94">
        <v>2.2000000000000002</v>
      </c>
      <c r="D704" s="246">
        <f t="shared" si="145"/>
        <v>162.14000000000001</v>
      </c>
      <c r="E704" s="240">
        <f t="shared" si="146"/>
        <v>147.4</v>
      </c>
      <c r="F704" s="27">
        <f t="shared" si="147"/>
        <v>2.09</v>
      </c>
      <c r="G704" s="27">
        <f t="shared" si="148"/>
        <v>140.03</v>
      </c>
      <c r="H704" s="27">
        <f t="shared" si="149"/>
        <v>1.98</v>
      </c>
      <c r="I704" s="27">
        <f t="shared" si="150"/>
        <v>132.66</v>
      </c>
      <c r="J704" s="95">
        <v>12</v>
      </c>
    </row>
    <row r="705" spans="1:10" ht="11.25" x14ac:dyDescent="0.2">
      <c r="A705" s="93" t="s">
        <v>1043</v>
      </c>
      <c r="B705" s="93" t="s">
        <v>1044</v>
      </c>
      <c r="C705" s="94">
        <v>1.85</v>
      </c>
      <c r="D705" s="246">
        <f t="shared" si="145"/>
        <v>136.34500000000003</v>
      </c>
      <c r="E705" s="240">
        <f t="shared" si="146"/>
        <v>123.95</v>
      </c>
      <c r="F705" s="27">
        <f t="shared" si="147"/>
        <v>1.76</v>
      </c>
      <c r="G705" s="27">
        <f t="shared" si="148"/>
        <v>117.92</v>
      </c>
      <c r="H705" s="27">
        <f t="shared" si="149"/>
        <v>1.67</v>
      </c>
      <c r="I705" s="27">
        <f t="shared" si="150"/>
        <v>111.89</v>
      </c>
      <c r="J705" s="95">
        <v>10</v>
      </c>
    </row>
    <row r="706" spans="1:10" ht="11.25" x14ac:dyDescent="0.2">
      <c r="A706" s="93" t="s">
        <v>1045</v>
      </c>
      <c r="B706" s="93" t="s">
        <v>1046</v>
      </c>
      <c r="C706" s="94">
        <v>2.11</v>
      </c>
      <c r="D706" s="246">
        <f t="shared" si="145"/>
        <v>155.50700000000001</v>
      </c>
      <c r="E706" s="240">
        <f t="shared" si="146"/>
        <v>141.37</v>
      </c>
      <c r="F706" s="27">
        <f t="shared" si="147"/>
        <v>2</v>
      </c>
      <c r="G706" s="27">
        <f t="shared" si="148"/>
        <v>134</v>
      </c>
      <c r="H706" s="27">
        <f t="shared" si="149"/>
        <v>1.9</v>
      </c>
      <c r="I706" s="27">
        <f t="shared" si="150"/>
        <v>127.3</v>
      </c>
      <c r="J706" s="95">
        <v>10</v>
      </c>
    </row>
    <row r="707" spans="1:10" ht="11.25" x14ac:dyDescent="0.2">
      <c r="A707" s="93" t="s">
        <v>1047</v>
      </c>
      <c r="B707" s="93" t="s">
        <v>1048</v>
      </c>
      <c r="C707" s="94">
        <v>1.51</v>
      </c>
      <c r="D707" s="246">
        <f t="shared" si="145"/>
        <v>111.28700000000001</v>
      </c>
      <c r="E707" s="240">
        <f t="shared" si="146"/>
        <v>101.17</v>
      </c>
      <c r="F707" s="27">
        <f t="shared" si="147"/>
        <v>1.43</v>
      </c>
      <c r="G707" s="27">
        <f t="shared" si="148"/>
        <v>95.81</v>
      </c>
      <c r="H707" s="27">
        <f t="shared" si="149"/>
        <v>1.36</v>
      </c>
      <c r="I707" s="27">
        <f t="shared" si="150"/>
        <v>91.12</v>
      </c>
      <c r="J707" s="95">
        <v>12</v>
      </c>
    </row>
    <row r="708" spans="1:10" ht="11.25" x14ac:dyDescent="0.2">
      <c r="A708" s="93" t="s">
        <v>1049</v>
      </c>
      <c r="B708" s="93" t="s">
        <v>1050</v>
      </c>
      <c r="C708" s="94">
        <v>2.2799999999999998</v>
      </c>
      <c r="D708" s="246">
        <f t="shared" si="145"/>
        <v>168.036</v>
      </c>
      <c r="E708" s="240">
        <f t="shared" si="146"/>
        <v>152.76</v>
      </c>
      <c r="F708" s="27">
        <f t="shared" si="147"/>
        <v>2.17</v>
      </c>
      <c r="G708" s="27">
        <f t="shared" si="148"/>
        <v>145.38999999999999</v>
      </c>
      <c r="H708" s="27">
        <f t="shared" si="149"/>
        <v>2.0499999999999998</v>
      </c>
      <c r="I708" s="27">
        <f t="shared" si="150"/>
        <v>137.35</v>
      </c>
      <c r="J708" s="95">
        <v>12</v>
      </c>
    </row>
    <row r="709" spans="1:10" ht="11.25" x14ac:dyDescent="0.2">
      <c r="A709" s="93" t="s">
        <v>1051</v>
      </c>
      <c r="B709" s="93" t="s">
        <v>1052</v>
      </c>
      <c r="C709" s="94">
        <v>2.17</v>
      </c>
      <c r="D709" s="246">
        <f t="shared" si="145"/>
        <v>159.929</v>
      </c>
      <c r="E709" s="240">
        <f t="shared" si="146"/>
        <v>145.38999999999999</v>
      </c>
      <c r="F709" s="27">
        <f t="shared" si="147"/>
        <v>2.06</v>
      </c>
      <c r="G709" s="27">
        <f t="shared" si="148"/>
        <v>138.02000000000001</v>
      </c>
      <c r="H709" s="27">
        <f t="shared" si="149"/>
        <v>1.95</v>
      </c>
      <c r="I709" s="27">
        <f t="shared" si="150"/>
        <v>130.65</v>
      </c>
      <c r="J709" s="95">
        <v>12</v>
      </c>
    </row>
    <row r="710" spans="1:10" ht="11.25" x14ac:dyDescent="0.2">
      <c r="A710" s="93" t="s">
        <v>1936</v>
      </c>
      <c r="B710" s="93" t="s">
        <v>1937</v>
      </c>
      <c r="C710" s="94">
        <v>2.4500000000000002</v>
      </c>
      <c r="D710" s="246">
        <f t="shared" si="145"/>
        <v>180.56500000000003</v>
      </c>
      <c r="E710" s="240">
        <f t="shared" si="146"/>
        <v>164.15</v>
      </c>
      <c r="F710" s="27">
        <f t="shared" si="147"/>
        <v>2.33</v>
      </c>
      <c r="G710" s="27">
        <f t="shared" si="148"/>
        <v>156.11000000000001</v>
      </c>
      <c r="H710" s="27">
        <f t="shared" si="149"/>
        <v>2.21</v>
      </c>
      <c r="I710" s="27">
        <f t="shared" si="150"/>
        <v>148.07</v>
      </c>
      <c r="J710" s="95">
        <v>12</v>
      </c>
    </row>
    <row r="711" spans="1:10" ht="11.25" x14ac:dyDescent="0.2">
      <c r="A711" s="93" t="s">
        <v>1053</v>
      </c>
      <c r="B711" s="93" t="s">
        <v>1054</v>
      </c>
      <c r="C711" s="94">
        <v>2.16</v>
      </c>
      <c r="D711" s="246">
        <f t="shared" si="145"/>
        <v>159.19200000000001</v>
      </c>
      <c r="E711" s="240">
        <f t="shared" si="146"/>
        <v>144.72</v>
      </c>
      <c r="F711" s="27">
        <f t="shared" si="147"/>
        <v>2.0499999999999998</v>
      </c>
      <c r="G711" s="27">
        <f t="shared" si="148"/>
        <v>137.35</v>
      </c>
      <c r="H711" s="27">
        <f t="shared" si="149"/>
        <v>1.94</v>
      </c>
      <c r="I711" s="27">
        <f t="shared" si="150"/>
        <v>129.97999999999999</v>
      </c>
      <c r="J711" s="95">
        <v>12</v>
      </c>
    </row>
    <row r="712" spans="1:10" ht="11.25" x14ac:dyDescent="0.2">
      <c r="A712" s="93" t="s">
        <v>1055</v>
      </c>
      <c r="B712" s="93" t="s">
        <v>1056</v>
      </c>
      <c r="C712" s="94">
        <v>2.68</v>
      </c>
      <c r="D712" s="246">
        <f t="shared" si="145"/>
        <v>197.51600000000002</v>
      </c>
      <c r="E712" s="240">
        <f t="shared" si="146"/>
        <v>179.56</v>
      </c>
      <c r="F712" s="27">
        <f t="shared" si="147"/>
        <v>2.5499999999999998</v>
      </c>
      <c r="G712" s="27">
        <f t="shared" si="148"/>
        <v>170.85</v>
      </c>
      <c r="H712" s="27">
        <f t="shared" si="149"/>
        <v>2.41</v>
      </c>
      <c r="I712" s="27">
        <f t="shared" si="150"/>
        <v>161.47</v>
      </c>
      <c r="J712" s="95">
        <v>12</v>
      </c>
    </row>
    <row r="713" spans="1:10" ht="11.25" x14ac:dyDescent="0.2">
      <c r="A713" s="93" t="s">
        <v>1057</v>
      </c>
      <c r="B713" s="93" t="s">
        <v>1058</v>
      </c>
      <c r="C713" s="94">
        <v>3.2</v>
      </c>
      <c r="D713" s="246">
        <f t="shared" si="145"/>
        <v>235.84000000000003</v>
      </c>
      <c r="E713" s="240">
        <f t="shared" si="146"/>
        <v>214.4</v>
      </c>
      <c r="F713" s="27">
        <f t="shared" si="147"/>
        <v>3.04</v>
      </c>
      <c r="G713" s="27">
        <f t="shared" si="148"/>
        <v>203.68</v>
      </c>
      <c r="H713" s="27">
        <f t="shared" si="149"/>
        <v>2.88</v>
      </c>
      <c r="I713" s="27">
        <f t="shared" si="150"/>
        <v>192.96</v>
      </c>
      <c r="J713" s="95">
        <v>12</v>
      </c>
    </row>
    <row r="714" spans="1:10" x14ac:dyDescent="0.15">
      <c r="A714" s="50"/>
      <c r="B714" s="51" t="s">
        <v>40</v>
      </c>
      <c r="C714" s="52"/>
      <c r="D714" s="260" t="s">
        <v>1908</v>
      </c>
      <c r="E714" s="251" t="s">
        <v>1909</v>
      </c>
      <c r="F714" s="277"/>
      <c r="G714" s="277">
        <v>-0.05</v>
      </c>
      <c r="H714" s="277"/>
      <c r="I714" s="277">
        <v>-0.1</v>
      </c>
      <c r="J714" s="53"/>
    </row>
    <row r="715" spans="1:10" ht="11.25" x14ac:dyDescent="0.2">
      <c r="A715" s="83" t="s">
        <v>1059</v>
      </c>
      <c r="B715" s="83" t="s">
        <v>1060</v>
      </c>
      <c r="C715" s="84">
        <v>0.56000000000000005</v>
      </c>
      <c r="D715" s="246">
        <f t="shared" ref="D715:D717" si="157">1.1*E715</f>
        <v>41.272000000000006</v>
      </c>
      <c r="E715" s="240">
        <f t="shared" ref="E715:E723" si="158">ROUND(C715*l,2)</f>
        <v>37.520000000000003</v>
      </c>
      <c r="F715" s="27">
        <f t="shared" ref="F715:F717" si="159">ROUND(C715*0.95,2)</f>
        <v>0.53</v>
      </c>
      <c r="G715" s="27">
        <f t="shared" ref="G715:G723" si="160">ROUND(F715*l,2)</f>
        <v>35.51</v>
      </c>
      <c r="H715" s="27">
        <f t="shared" ref="H715:H723" si="161">ROUND(C715*0.9,2)</f>
        <v>0.5</v>
      </c>
      <c r="I715" s="27">
        <f t="shared" ref="I715:I723" si="162">ROUND(H715*l,2)</f>
        <v>33.5</v>
      </c>
      <c r="J715" s="56">
        <v>50</v>
      </c>
    </row>
    <row r="716" spans="1:10" ht="11.25" x14ac:dyDescent="0.2">
      <c r="A716" s="83" t="s">
        <v>1061</v>
      </c>
      <c r="B716" s="83" t="s">
        <v>1062</v>
      </c>
      <c r="C716" s="84">
        <v>0.77</v>
      </c>
      <c r="D716" s="246">
        <f t="shared" si="157"/>
        <v>56.749000000000009</v>
      </c>
      <c r="E716" s="240">
        <f t="shared" ref="E716:E717" si="163">ROUND(C716*l,2)</f>
        <v>51.59</v>
      </c>
      <c r="F716" s="27">
        <f t="shared" si="159"/>
        <v>0.73</v>
      </c>
      <c r="G716" s="27">
        <f t="shared" ref="G716:G717" si="164">ROUND(F716*l,2)</f>
        <v>48.91</v>
      </c>
      <c r="H716" s="27">
        <f t="shared" si="161"/>
        <v>0.69</v>
      </c>
      <c r="I716" s="27">
        <f t="shared" ref="I716:I717" si="165">ROUND(H716*l,2)</f>
        <v>46.23</v>
      </c>
      <c r="J716" s="56">
        <v>50</v>
      </c>
    </row>
    <row r="717" spans="1:10" ht="11.25" x14ac:dyDescent="0.2">
      <c r="A717" s="83" t="s">
        <v>1063</v>
      </c>
      <c r="B717" s="83" t="s">
        <v>1064</v>
      </c>
      <c r="C717" s="84">
        <v>0.7</v>
      </c>
      <c r="D717" s="246">
        <f t="shared" si="157"/>
        <v>51.59</v>
      </c>
      <c r="E717" s="240">
        <f t="shared" si="163"/>
        <v>46.9</v>
      </c>
      <c r="F717" s="27">
        <f t="shared" si="159"/>
        <v>0.67</v>
      </c>
      <c r="G717" s="27">
        <f t="shared" si="164"/>
        <v>44.89</v>
      </c>
      <c r="H717" s="27">
        <f t="shared" si="161"/>
        <v>0.63</v>
      </c>
      <c r="I717" s="27">
        <f t="shared" si="165"/>
        <v>42.21</v>
      </c>
      <c r="J717" s="56">
        <v>50</v>
      </c>
    </row>
    <row r="718" spans="1:10" ht="11.25" x14ac:dyDescent="0.2">
      <c r="A718" s="96" t="s">
        <v>1065</v>
      </c>
      <c r="B718" s="96" t="s">
        <v>1066</v>
      </c>
      <c r="C718" s="97"/>
      <c r="D718" s="248">
        <f t="shared" ref="D718" si="166">E718</f>
        <v>25</v>
      </c>
      <c r="E718" s="256">
        <v>25</v>
      </c>
      <c r="F718" s="98"/>
      <c r="G718" s="98">
        <v>25</v>
      </c>
      <c r="H718" s="98">
        <f t="shared" si="161"/>
        <v>0</v>
      </c>
      <c r="I718" s="98">
        <v>25</v>
      </c>
      <c r="J718" s="99">
        <v>50</v>
      </c>
    </row>
    <row r="719" spans="1:10" ht="11.25" x14ac:dyDescent="0.2">
      <c r="A719" s="83" t="s">
        <v>1067</v>
      </c>
      <c r="B719" s="83" t="s">
        <v>1068</v>
      </c>
      <c r="C719" s="84">
        <v>0.77</v>
      </c>
      <c r="D719" s="246">
        <f t="shared" ref="D719:D739" si="167">1.1*E719</f>
        <v>56.749000000000009</v>
      </c>
      <c r="E719" s="240">
        <f t="shared" si="158"/>
        <v>51.59</v>
      </c>
      <c r="F719" s="27">
        <f t="shared" ref="F719:F723" si="168">ROUND(C719*0.95,2)</f>
        <v>0.73</v>
      </c>
      <c r="G719" s="27">
        <f t="shared" si="160"/>
        <v>48.91</v>
      </c>
      <c r="H719" s="27">
        <f t="shared" si="161"/>
        <v>0.69</v>
      </c>
      <c r="I719" s="27">
        <f t="shared" si="162"/>
        <v>46.23</v>
      </c>
      <c r="J719" s="56">
        <v>12</v>
      </c>
    </row>
    <row r="720" spans="1:10" ht="11.25" x14ac:dyDescent="0.2">
      <c r="A720" s="83" t="s">
        <v>1069</v>
      </c>
      <c r="B720" s="83" t="s">
        <v>1070</v>
      </c>
      <c r="C720" s="84">
        <v>2.63</v>
      </c>
      <c r="D720" s="246">
        <f t="shared" si="167"/>
        <v>193.83100000000002</v>
      </c>
      <c r="E720" s="240">
        <f t="shared" si="158"/>
        <v>176.21</v>
      </c>
      <c r="F720" s="27">
        <f t="shared" si="168"/>
        <v>2.5</v>
      </c>
      <c r="G720" s="27">
        <f t="shared" si="160"/>
        <v>167.5</v>
      </c>
      <c r="H720" s="27">
        <f t="shared" si="161"/>
        <v>2.37</v>
      </c>
      <c r="I720" s="27">
        <f t="shared" si="162"/>
        <v>158.79</v>
      </c>
      <c r="J720" s="56">
        <v>20</v>
      </c>
    </row>
    <row r="721" spans="1:10" ht="11.25" x14ac:dyDescent="0.2">
      <c r="A721" s="83" t="s">
        <v>1071</v>
      </c>
      <c r="B721" s="83" t="s">
        <v>1072</v>
      </c>
      <c r="C721" s="84">
        <v>2.16</v>
      </c>
      <c r="D721" s="246">
        <f t="shared" si="167"/>
        <v>159.19200000000001</v>
      </c>
      <c r="E721" s="240">
        <f t="shared" si="158"/>
        <v>144.72</v>
      </c>
      <c r="F721" s="27">
        <f t="shared" si="168"/>
        <v>2.0499999999999998</v>
      </c>
      <c r="G721" s="27">
        <f t="shared" si="160"/>
        <v>137.35</v>
      </c>
      <c r="H721" s="27">
        <f t="shared" si="161"/>
        <v>1.94</v>
      </c>
      <c r="I721" s="27">
        <f t="shared" si="162"/>
        <v>129.97999999999999</v>
      </c>
      <c r="J721" s="56">
        <v>50</v>
      </c>
    </row>
    <row r="722" spans="1:10" ht="11.25" x14ac:dyDescent="0.2">
      <c r="A722" s="83" t="s">
        <v>1073</v>
      </c>
      <c r="B722" s="83" t="s">
        <v>1074</v>
      </c>
      <c r="C722" s="84">
        <v>0.66</v>
      </c>
      <c r="D722" s="246">
        <f t="shared" si="167"/>
        <v>48.642000000000003</v>
      </c>
      <c r="E722" s="240">
        <f t="shared" si="158"/>
        <v>44.22</v>
      </c>
      <c r="F722" s="27">
        <f t="shared" si="168"/>
        <v>0.63</v>
      </c>
      <c r="G722" s="27">
        <f t="shared" si="160"/>
        <v>42.21</v>
      </c>
      <c r="H722" s="27">
        <f t="shared" si="161"/>
        <v>0.59</v>
      </c>
      <c r="I722" s="27">
        <f t="shared" si="162"/>
        <v>39.53</v>
      </c>
      <c r="J722" s="56">
        <v>50</v>
      </c>
    </row>
    <row r="723" spans="1:10" ht="11.25" x14ac:dyDescent="0.2">
      <c r="A723" s="83" t="s">
        <v>1075</v>
      </c>
      <c r="B723" s="83" t="s">
        <v>1076</v>
      </c>
      <c r="C723" s="84">
        <v>0.94</v>
      </c>
      <c r="D723" s="246">
        <f t="shared" si="167"/>
        <v>69.278000000000006</v>
      </c>
      <c r="E723" s="240">
        <f t="shared" si="158"/>
        <v>62.98</v>
      </c>
      <c r="F723" s="27">
        <f t="shared" si="168"/>
        <v>0.89</v>
      </c>
      <c r="G723" s="27">
        <f t="shared" si="160"/>
        <v>59.63</v>
      </c>
      <c r="H723" s="27">
        <f t="shared" si="161"/>
        <v>0.85</v>
      </c>
      <c r="I723" s="27">
        <f t="shared" si="162"/>
        <v>56.95</v>
      </c>
      <c r="J723" s="56">
        <v>25</v>
      </c>
    </row>
    <row r="724" spans="1:10" x14ac:dyDescent="0.15">
      <c r="A724" s="50"/>
      <c r="B724" s="51" t="s">
        <v>1077</v>
      </c>
      <c r="C724" s="52"/>
      <c r="D724" s="260" t="s">
        <v>1908</v>
      </c>
      <c r="E724" s="251" t="s">
        <v>1909</v>
      </c>
      <c r="F724" s="277"/>
      <c r="G724" s="277">
        <v>-0.05</v>
      </c>
      <c r="H724" s="277"/>
      <c r="I724" s="277">
        <v>-0.1</v>
      </c>
      <c r="J724" s="53"/>
    </row>
    <row r="725" spans="1:10" ht="11.25" x14ac:dyDescent="0.2">
      <c r="A725" s="93" t="s">
        <v>1078</v>
      </c>
      <c r="B725" s="93" t="s">
        <v>1079</v>
      </c>
      <c r="C725" s="85">
        <v>1.2</v>
      </c>
      <c r="D725" s="246">
        <f t="shared" si="167"/>
        <v>88.440000000000012</v>
      </c>
      <c r="E725" s="295">
        <f t="shared" ref="E725:E733" si="169">ROUND(C725*l,2)</f>
        <v>80.400000000000006</v>
      </c>
      <c r="F725" s="27">
        <f t="shared" ref="F725:F742" si="170">ROUND(C725*0.95,2)</f>
        <v>1.1399999999999999</v>
      </c>
      <c r="G725" s="27">
        <f t="shared" ref="G725:G739" si="171">E725*0.95</f>
        <v>76.38</v>
      </c>
      <c r="H725" s="27">
        <f t="shared" ref="H725:H742" si="172">ROUND(C725*0.9,2)</f>
        <v>1.08</v>
      </c>
      <c r="I725" s="27">
        <f>E725*0.9</f>
        <v>72.360000000000014</v>
      </c>
      <c r="J725" s="56">
        <v>12</v>
      </c>
    </row>
    <row r="726" spans="1:10" ht="11.25" x14ac:dyDescent="0.2">
      <c r="A726" s="93" t="s">
        <v>1080</v>
      </c>
      <c r="B726" s="93" t="s">
        <v>1081</v>
      </c>
      <c r="C726" s="85">
        <v>1.46</v>
      </c>
      <c r="D726" s="246">
        <f t="shared" si="167"/>
        <v>85.800000000000011</v>
      </c>
      <c r="E726" s="244">
        <v>78</v>
      </c>
      <c r="F726" s="27">
        <f t="shared" si="170"/>
        <v>1.39</v>
      </c>
      <c r="G726" s="27">
        <f t="shared" si="171"/>
        <v>74.099999999999994</v>
      </c>
      <c r="H726" s="27">
        <f t="shared" si="172"/>
        <v>1.31</v>
      </c>
      <c r="I726" s="27">
        <f t="shared" ref="I726:I739" si="173">E726*0.9</f>
        <v>70.2</v>
      </c>
      <c r="J726" s="56">
        <v>12</v>
      </c>
    </row>
    <row r="727" spans="1:10" ht="11.25" x14ac:dyDescent="0.2">
      <c r="A727" s="93" t="s">
        <v>1082</v>
      </c>
      <c r="B727" s="93" t="s">
        <v>1083</v>
      </c>
      <c r="C727" s="85">
        <v>1.61</v>
      </c>
      <c r="D727" s="246">
        <f t="shared" si="167"/>
        <v>115.11500000000001</v>
      </c>
      <c r="E727" s="240">
        <v>104.65</v>
      </c>
      <c r="F727" s="27">
        <f t="shared" si="170"/>
        <v>1.53</v>
      </c>
      <c r="G727" s="27">
        <f t="shared" si="171"/>
        <v>99.417500000000004</v>
      </c>
      <c r="H727" s="27">
        <f t="shared" si="172"/>
        <v>1.45</v>
      </c>
      <c r="I727" s="27">
        <f t="shared" si="173"/>
        <v>94.185000000000002</v>
      </c>
      <c r="J727" s="56">
        <v>12</v>
      </c>
    </row>
    <row r="728" spans="1:10" ht="11.25" x14ac:dyDescent="0.2">
      <c r="A728" s="93" t="s">
        <v>1084</v>
      </c>
      <c r="B728" s="93" t="s">
        <v>1085</v>
      </c>
      <c r="C728" s="85">
        <v>1.36</v>
      </c>
      <c r="D728" s="246">
        <f t="shared" si="167"/>
        <v>100.23200000000001</v>
      </c>
      <c r="E728" s="295">
        <f t="shared" si="169"/>
        <v>91.12</v>
      </c>
      <c r="F728" s="27">
        <f t="shared" si="170"/>
        <v>1.29</v>
      </c>
      <c r="G728" s="27">
        <f t="shared" si="171"/>
        <v>86.564000000000007</v>
      </c>
      <c r="H728" s="27">
        <f t="shared" si="172"/>
        <v>1.22</v>
      </c>
      <c r="I728" s="27">
        <f t="shared" si="173"/>
        <v>82.00800000000001</v>
      </c>
      <c r="J728" s="56">
        <v>12</v>
      </c>
    </row>
    <row r="729" spans="1:10" ht="11.25" x14ac:dyDescent="0.2">
      <c r="A729" s="93" t="s">
        <v>1086</v>
      </c>
      <c r="B729" s="93" t="s">
        <v>1087</v>
      </c>
      <c r="C729" s="85">
        <v>1.78</v>
      </c>
      <c r="D729" s="246">
        <f t="shared" si="167"/>
        <v>97.240000000000009</v>
      </c>
      <c r="E729" s="295">
        <v>88.4</v>
      </c>
      <c r="F729" s="27">
        <f t="shared" si="170"/>
        <v>1.69</v>
      </c>
      <c r="G729" s="27">
        <f t="shared" si="171"/>
        <v>83.98</v>
      </c>
      <c r="H729" s="27">
        <f t="shared" si="172"/>
        <v>1.6</v>
      </c>
      <c r="I729" s="27">
        <f t="shared" si="173"/>
        <v>79.56</v>
      </c>
      <c r="J729" s="56">
        <v>12</v>
      </c>
    </row>
    <row r="730" spans="1:10" ht="11.25" x14ac:dyDescent="0.2">
      <c r="A730" s="93" t="s">
        <v>1088</v>
      </c>
      <c r="B730" s="93" t="s">
        <v>1089</v>
      </c>
      <c r="C730" s="85">
        <v>2.16</v>
      </c>
      <c r="D730" s="246">
        <f t="shared" si="167"/>
        <v>97.240000000000009</v>
      </c>
      <c r="E730" s="295">
        <v>88.4</v>
      </c>
      <c r="F730" s="27">
        <f t="shared" si="170"/>
        <v>2.0499999999999998</v>
      </c>
      <c r="G730" s="27">
        <f t="shared" si="171"/>
        <v>83.98</v>
      </c>
      <c r="H730" s="27">
        <f t="shared" si="172"/>
        <v>1.94</v>
      </c>
      <c r="I730" s="27">
        <f t="shared" si="173"/>
        <v>79.56</v>
      </c>
      <c r="J730" s="56">
        <v>12</v>
      </c>
    </row>
    <row r="731" spans="1:10" ht="11.25" x14ac:dyDescent="0.2">
      <c r="A731" s="93" t="s">
        <v>1090</v>
      </c>
      <c r="B731" s="93" t="s">
        <v>1091</v>
      </c>
      <c r="C731" s="85">
        <v>1.67</v>
      </c>
      <c r="D731" s="246">
        <f t="shared" si="167"/>
        <v>123.07900000000001</v>
      </c>
      <c r="E731" s="240">
        <f t="shared" si="169"/>
        <v>111.89</v>
      </c>
      <c r="F731" s="27">
        <f t="shared" si="170"/>
        <v>1.59</v>
      </c>
      <c r="G731" s="27">
        <f t="shared" si="171"/>
        <v>106.29549999999999</v>
      </c>
      <c r="H731" s="27">
        <f t="shared" si="172"/>
        <v>1.5</v>
      </c>
      <c r="I731" s="27">
        <f t="shared" si="173"/>
        <v>100.70100000000001</v>
      </c>
      <c r="J731" s="56">
        <v>12</v>
      </c>
    </row>
    <row r="732" spans="1:10" ht="11.25" x14ac:dyDescent="0.2">
      <c r="A732" s="93" t="s">
        <v>1092</v>
      </c>
      <c r="B732" s="93" t="s">
        <v>1093</v>
      </c>
      <c r="C732" s="85">
        <v>1.5</v>
      </c>
      <c r="D732" s="246">
        <f t="shared" si="167"/>
        <v>85.800000000000011</v>
      </c>
      <c r="E732" s="244">
        <v>78</v>
      </c>
      <c r="F732" s="27">
        <f t="shared" si="170"/>
        <v>1.43</v>
      </c>
      <c r="G732" s="27">
        <f t="shared" si="171"/>
        <v>74.099999999999994</v>
      </c>
      <c r="H732" s="27">
        <f t="shared" si="172"/>
        <v>1.35</v>
      </c>
      <c r="I732" s="27">
        <f t="shared" si="173"/>
        <v>70.2</v>
      </c>
      <c r="J732" s="56">
        <v>12</v>
      </c>
    </row>
    <row r="733" spans="1:10" ht="11.25" x14ac:dyDescent="0.2">
      <c r="A733" s="93" t="s">
        <v>1094</v>
      </c>
      <c r="B733" s="93" t="s">
        <v>1095</v>
      </c>
      <c r="C733" s="85">
        <v>1.1000000000000001</v>
      </c>
      <c r="D733" s="246">
        <f t="shared" si="167"/>
        <v>81.070000000000007</v>
      </c>
      <c r="E733" s="295">
        <f t="shared" si="169"/>
        <v>73.7</v>
      </c>
      <c r="F733" s="27">
        <f t="shared" si="170"/>
        <v>1.05</v>
      </c>
      <c r="G733" s="27">
        <f t="shared" si="171"/>
        <v>70.015000000000001</v>
      </c>
      <c r="H733" s="27">
        <f t="shared" si="172"/>
        <v>0.99</v>
      </c>
      <c r="I733" s="27">
        <f t="shared" si="173"/>
        <v>66.33</v>
      </c>
      <c r="J733" s="56">
        <v>12</v>
      </c>
    </row>
    <row r="734" spans="1:10" ht="11.25" x14ac:dyDescent="0.2">
      <c r="A734" s="93" t="s">
        <v>1096</v>
      </c>
      <c r="B734" s="93" t="s">
        <v>1097</v>
      </c>
      <c r="C734" s="85">
        <v>1.42</v>
      </c>
      <c r="D734" s="246">
        <f t="shared" si="167"/>
        <v>118.86600000000001</v>
      </c>
      <c r="E734" s="240">
        <v>108.06</v>
      </c>
      <c r="F734" s="27">
        <f t="shared" si="170"/>
        <v>1.35</v>
      </c>
      <c r="G734" s="27">
        <f t="shared" si="171"/>
        <v>102.657</v>
      </c>
      <c r="H734" s="27">
        <f t="shared" si="172"/>
        <v>1.28</v>
      </c>
      <c r="I734" s="27">
        <f t="shared" si="173"/>
        <v>97.254000000000005</v>
      </c>
      <c r="J734" s="56">
        <v>12</v>
      </c>
    </row>
    <row r="735" spans="1:10" ht="11.25" x14ac:dyDescent="0.2">
      <c r="A735" s="93" t="s">
        <v>1098</v>
      </c>
      <c r="B735" s="93" t="s">
        <v>1099</v>
      </c>
      <c r="C735" s="85">
        <v>1.64</v>
      </c>
      <c r="D735" s="246">
        <f t="shared" si="167"/>
        <v>117.26</v>
      </c>
      <c r="E735" s="240">
        <v>106.6</v>
      </c>
      <c r="F735" s="27">
        <f t="shared" si="170"/>
        <v>1.56</v>
      </c>
      <c r="G735" s="27">
        <f t="shared" si="171"/>
        <v>101.27</v>
      </c>
      <c r="H735" s="27">
        <f t="shared" si="172"/>
        <v>1.48</v>
      </c>
      <c r="I735" s="27">
        <f t="shared" si="173"/>
        <v>95.94</v>
      </c>
      <c r="J735" s="56">
        <v>12</v>
      </c>
    </row>
    <row r="736" spans="1:10" ht="11.25" x14ac:dyDescent="0.2">
      <c r="A736" s="93" t="s">
        <v>1100</v>
      </c>
      <c r="B736" s="93" t="s">
        <v>1101</v>
      </c>
      <c r="C736" s="85">
        <v>1.85</v>
      </c>
      <c r="D736" s="246">
        <f t="shared" si="167"/>
        <v>132.27500000000001</v>
      </c>
      <c r="E736" s="240">
        <v>120.25</v>
      </c>
      <c r="F736" s="27">
        <f t="shared" si="170"/>
        <v>1.76</v>
      </c>
      <c r="G736" s="27">
        <f t="shared" si="171"/>
        <v>114.2375</v>
      </c>
      <c r="H736" s="27">
        <f t="shared" si="172"/>
        <v>1.67</v>
      </c>
      <c r="I736" s="27">
        <f t="shared" si="173"/>
        <v>108.22500000000001</v>
      </c>
      <c r="J736" s="56">
        <v>12</v>
      </c>
    </row>
    <row r="737" spans="1:10" ht="11.25" x14ac:dyDescent="0.2">
      <c r="A737" s="93" t="s">
        <v>1102</v>
      </c>
      <c r="B737" s="93" t="s">
        <v>1103</v>
      </c>
      <c r="C737" s="85">
        <v>1.23</v>
      </c>
      <c r="D737" s="246">
        <f t="shared" si="167"/>
        <v>57.2</v>
      </c>
      <c r="E737" s="244">
        <v>52</v>
      </c>
      <c r="F737" s="27">
        <f t="shared" si="170"/>
        <v>1.17</v>
      </c>
      <c r="G737" s="27">
        <f t="shared" si="171"/>
        <v>49.4</v>
      </c>
      <c r="H737" s="27">
        <f t="shared" si="172"/>
        <v>1.1100000000000001</v>
      </c>
      <c r="I737" s="27">
        <f t="shared" si="173"/>
        <v>46.800000000000004</v>
      </c>
      <c r="J737" s="56">
        <v>12</v>
      </c>
    </row>
    <row r="738" spans="1:10" ht="11.25" x14ac:dyDescent="0.2">
      <c r="A738" s="93" t="s">
        <v>1104</v>
      </c>
      <c r="B738" s="93" t="s">
        <v>1105</v>
      </c>
      <c r="C738" s="85">
        <v>1.64</v>
      </c>
      <c r="D738" s="246">
        <f t="shared" si="167"/>
        <v>74.800000000000011</v>
      </c>
      <c r="E738" s="244">
        <v>68</v>
      </c>
      <c r="F738" s="27">
        <f t="shared" si="170"/>
        <v>1.56</v>
      </c>
      <c r="G738" s="27">
        <f t="shared" si="171"/>
        <v>64.599999999999994</v>
      </c>
      <c r="H738" s="27">
        <f t="shared" si="172"/>
        <v>1.48</v>
      </c>
      <c r="I738" s="27">
        <f t="shared" si="173"/>
        <v>61.2</v>
      </c>
      <c r="J738" s="56">
        <v>12</v>
      </c>
    </row>
    <row r="739" spans="1:10" ht="11.25" x14ac:dyDescent="0.2">
      <c r="A739" s="93" t="s">
        <v>1106</v>
      </c>
      <c r="B739" s="93" t="s">
        <v>1107</v>
      </c>
      <c r="C739" s="82">
        <v>1.5</v>
      </c>
      <c r="D739" s="246">
        <f t="shared" si="167"/>
        <v>99.000000000000014</v>
      </c>
      <c r="E739" s="244">
        <v>90</v>
      </c>
      <c r="F739" s="27">
        <f t="shared" si="170"/>
        <v>1.43</v>
      </c>
      <c r="G739" s="27">
        <f t="shared" si="171"/>
        <v>85.5</v>
      </c>
      <c r="H739" s="27">
        <f t="shared" si="172"/>
        <v>1.35</v>
      </c>
      <c r="I739" s="27">
        <f t="shared" si="173"/>
        <v>81</v>
      </c>
      <c r="J739" s="56">
        <v>12</v>
      </c>
    </row>
    <row r="740" spans="1:10" x14ac:dyDescent="0.15">
      <c r="A740" s="100" t="s">
        <v>1108</v>
      </c>
      <c r="B740" s="100" t="s">
        <v>1109</v>
      </c>
      <c r="C740" s="85">
        <v>2.09</v>
      </c>
      <c r="D740" s="247">
        <f t="shared" ref="D740:D745" si="174">E740</f>
        <v>80</v>
      </c>
      <c r="E740" s="244">
        <v>80</v>
      </c>
      <c r="F740" s="31">
        <f t="shared" si="170"/>
        <v>1.99</v>
      </c>
      <c r="G740" s="31">
        <f>E740</f>
        <v>80</v>
      </c>
      <c r="H740" s="31">
        <f t="shared" si="172"/>
        <v>1.88</v>
      </c>
      <c r="I740" s="31">
        <f>G740</f>
        <v>80</v>
      </c>
      <c r="J740" s="48">
        <v>12</v>
      </c>
    </row>
    <row r="741" spans="1:10" x14ac:dyDescent="0.15">
      <c r="A741" s="100" t="s">
        <v>1110</v>
      </c>
      <c r="B741" s="100" t="s">
        <v>1111</v>
      </c>
      <c r="C741" s="85">
        <v>2.23</v>
      </c>
      <c r="D741" s="247">
        <f t="shared" si="174"/>
        <v>80</v>
      </c>
      <c r="E741" s="244">
        <v>80</v>
      </c>
      <c r="F741" s="31">
        <f t="shared" si="170"/>
        <v>2.12</v>
      </c>
      <c r="G741" s="31">
        <f t="shared" ref="G741:G745" si="175">E741</f>
        <v>80</v>
      </c>
      <c r="H741" s="31">
        <f t="shared" si="172"/>
        <v>2.0099999999999998</v>
      </c>
      <c r="I741" s="31">
        <f t="shared" ref="I741:I745" si="176">G741</f>
        <v>80</v>
      </c>
      <c r="J741" s="48">
        <v>12</v>
      </c>
    </row>
    <row r="742" spans="1:10" x14ac:dyDescent="0.15">
      <c r="A742" s="100" t="s">
        <v>1112</v>
      </c>
      <c r="B742" s="100" t="s">
        <v>1113</v>
      </c>
      <c r="C742" s="85">
        <v>2.3199999999999998</v>
      </c>
      <c r="D742" s="247">
        <f t="shared" si="174"/>
        <v>80</v>
      </c>
      <c r="E742" s="244">
        <v>80</v>
      </c>
      <c r="F742" s="31">
        <f t="shared" si="170"/>
        <v>2.2000000000000002</v>
      </c>
      <c r="G742" s="31">
        <f t="shared" si="175"/>
        <v>80</v>
      </c>
      <c r="H742" s="31">
        <f t="shared" si="172"/>
        <v>2.09</v>
      </c>
      <c r="I742" s="31">
        <f t="shared" si="176"/>
        <v>80</v>
      </c>
      <c r="J742" s="48">
        <v>12</v>
      </c>
    </row>
    <row r="743" spans="1:10" x14ac:dyDescent="0.15">
      <c r="A743" s="100" t="s">
        <v>1114</v>
      </c>
      <c r="B743" s="100" t="s">
        <v>1115</v>
      </c>
      <c r="C743" s="87"/>
      <c r="D743" s="247">
        <f t="shared" si="174"/>
        <v>80</v>
      </c>
      <c r="E743" s="244">
        <v>80</v>
      </c>
      <c r="F743" s="60"/>
      <c r="G743" s="31">
        <f t="shared" si="175"/>
        <v>80</v>
      </c>
      <c r="H743" s="60"/>
      <c r="I743" s="31">
        <f t="shared" si="176"/>
        <v>80</v>
      </c>
      <c r="J743" s="48">
        <v>12</v>
      </c>
    </row>
    <row r="744" spans="1:10" x14ac:dyDescent="0.15">
      <c r="A744" s="100" t="s">
        <v>1116</v>
      </c>
      <c r="B744" s="100" t="s">
        <v>1117</v>
      </c>
      <c r="C744" s="87"/>
      <c r="D744" s="247">
        <f t="shared" si="174"/>
        <v>80</v>
      </c>
      <c r="E744" s="244">
        <v>80</v>
      </c>
      <c r="F744" s="60"/>
      <c r="G744" s="31">
        <f t="shared" si="175"/>
        <v>80</v>
      </c>
      <c r="H744" s="60"/>
      <c r="I744" s="31">
        <f t="shared" si="176"/>
        <v>80</v>
      </c>
      <c r="J744" s="48">
        <v>12</v>
      </c>
    </row>
    <row r="745" spans="1:10" x14ac:dyDescent="0.15">
      <c r="A745" s="100" t="s">
        <v>1118</v>
      </c>
      <c r="B745" s="100" t="s">
        <v>1119</v>
      </c>
      <c r="C745" s="87"/>
      <c r="D745" s="247">
        <f t="shared" si="174"/>
        <v>80</v>
      </c>
      <c r="E745" s="244">
        <v>80</v>
      </c>
      <c r="F745" s="60"/>
      <c r="G745" s="31">
        <f t="shared" si="175"/>
        <v>80</v>
      </c>
      <c r="H745" s="60"/>
      <c r="I745" s="31">
        <f t="shared" si="176"/>
        <v>80</v>
      </c>
      <c r="J745" s="48">
        <v>12</v>
      </c>
    </row>
    <row r="746" spans="1:10" x14ac:dyDescent="0.15">
      <c r="A746" s="50"/>
      <c r="B746" s="51" t="s">
        <v>1120</v>
      </c>
      <c r="C746" s="52"/>
      <c r="D746" s="260" t="s">
        <v>1908</v>
      </c>
      <c r="E746" s="251" t="s">
        <v>1909</v>
      </c>
      <c r="F746" s="277"/>
      <c r="G746" s="277">
        <v>-0.05</v>
      </c>
      <c r="H746" s="277"/>
      <c r="I746" s="277">
        <v>-0.1</v>
      </c>
      <c r="J746" s="53"/>
    </row>
    <row r="747" spans="1:10" ht="11.25" x14ac:dyDescent="0.2">
      <c r="A747" s="93" t="s">
        <v>1121</v>
      </c>
      <c r="B747" s="93" t="s">
        <v>1122</v>
      </c>
      <c r="C747" s="85">
        <v>1.2</v>
      </c>
      <c r="D747" s="246">
        <f t="shared" ref="D747:D761" si="177">1.1*E747</f>
        <v>88.440000000000012</v>
      </c>
      <c r="E747" s="295">
        <f t="shared" ref="E747:E755" si="178">ROUND(C747*l,2)</f>
        <v>80.400000000000006</v>
      </c>
      <c r="F747" s="27">
        <f t="shared" ref="F747:F761" si="179">ROUND(C747*0.95,2)</f>
        <v>1.1399999999999999</v>
      </c>
      <c r="G747" s="27">
        <f t="shared" ref="G747:G761" si="180">ROUND(F747*l,2)</f>
        <v>76.38</v>
      </c>
      <c r="H747" s="27">
        <f t="shared" ref="H747:H761" si="181">ROUND(C747*0.9,2)</f>
        <v>1.08</v>
      </c>
      <c r="I747" s="27">
        <f t="shared" ref="I747:I761" si="182">ROUND(H747*l,2)</f>
        <v>72.36</v>
      </c>
      <c r="J747" s="56">
        <v>12</v>
      </c>
    </row>
    <row r="748" spans="1:10" ht="11.25" x14ac:dyDescent="0.2">
      <c r="A748" s="93" t="s">
        <v>1123</v>
      </c>
      <c r="B748" s="93" t="s">
        <v>1124</v>
      </c>
      <c r="C748" s="85">
        <v>1.46</v>
      </c>
      <c r="D748" s="246">
        <f t="shared" si="177"/>
        <v>85.800000000000011</v>
      </c>
      <c r="E748" s="244">
        <v>78</v>
      </c>
      <c r="F748" s="27">
        <f t="shared" si="179"/>
        <v>1.39</v>
      </c>
      <c r="G748" s="27">
        <f t="shared" si="180"/>
        <v>93.13</v>
      </c>
      <c r="H748" s="27">
        <f t="shared" si="181"/>
        <v>1.31</v>
      </c>
      <c r="I748" s="27">
        <f t="shared" si="182"/>
        <v>87.77</v>
      </c>
      <c r="J748" s="56">
        <v>12</v>
      </c>
    </row>
    <row r="749" spans="1:10" ht="11.25" x14ac:dyDescent="0.2">
      <c r="A749" s="93" t="s">
        <v>1125</v>
      </c>
      <c r="B749" s="93" t="s">
        <v>1126</v>
      </c>
      <c r="C749" s="85">
        <v>1.61</v>
      </c>
      <c r="D749" s="246">
        <f t="shared" si="177"/>
        <v>118.65700000000001</v>
      </c>
      <c r="E749" s="240">
        <f t="shared" si="178"/>
        <v>107.87</v>
      </c>
      <c r="F749" s="27">
        <f t="shared" si="179"/>
        <v>1.53</v>
      </c>
      <c r="G749" s="27">
        <f t="shared" si="180"/>
        <v>102.51</v>
      </c>
      <c r="H749" s="27">
        <f t="shared" si="181"/>
        <v>1.45</v>
      </c>
      <c r="I749" s="27">
        <f t="shared" si="182"/>
        <v>97.15</v>
      </c>
      <c r="J749" s="56">
        <v>12</v>
      </c>
    </row>
    <row r="750" spans="1:10" ht="11.25" x14ac:dyDescent="0.2">
      <c r="A750" s="93" t="s">
        <v>1127</v>
      </c>
      <c r="B750" s="93" t="s">
        <v>1128</v>
      </c>
      <c r="C750" s="85">
        <v>1.36</v>
      </c>
      <c r="D750" s="246">
        <f t="shared" si="177"/>
        <v>100.23200000000001</v>
      </c>
      <c r="E750" s="295">
        <f t="shared" si="178"/>
        <v>91.12</v>
      </c>
      <c r="F750" s="27">
        <f t="shared" si="179"/>
        <v>1.29</v>
      </c>
      <c r="G750" s="27">
        <f t="shared" si="180"/>
        <v>86.43</v>
      </c>
      <c r="H750" s="27">
        <f t="shared" si="181"/>
        <v>1.22</v>
      </c>
      <c r="I750" s="27">
        <f t="shared" si="182"/>
        <v>81.739999999999995</v>
      </c>
      <c r="J750" s="56">
        <v>12</v>
      </c>
    </row>
    <row r="751" spans="1:10" ht="11.25" x14ac:dyDescent="0.2">
      <c r="A751" s="93" t="s">
        <v>1129</v>
      </c>
      <c r="B751" s="93" t="s">
        <v>1130</v>
      </c>
      <c r="C751" s="85">
        <v>1.78</v>
      </c>
      <c r="D751" s="246">
        <f t="shared" si="177"/>
        <v>97.240000000000009</v>
      </c>
      <c r="E751" s="295">
        <v>88.4</v>
      </c>
      <c r="F751" s="27">
        <f t="shared" si="179"/>
        <v>1.69</v>
      </c>
      <c r="G751" s="27">
        <f t="shared" si="180"/>
        <v>113.23</v>
      </c>
      <c r="H751" s="27">
        <f t="shared" si="181"/>
        <v>1.6</v>
      </c>
      <c r="I751" s="27">
        <f t="shared" si="182"/>
        <v>107.2</v>
      </c>
      <c r="J751" s="56">
        <v>12</v>
      </c>
    </row>
    <row r="752" spans="1:10" ht="11.25" x14ac:dyDescent="0.2">
      <c r="A752" s="93" t="s">
        <v>1131</v>
      </c>
      <c r="B752" s="93" t="s">
        <v>1132</v>
      </c>
      <c r="C752" s="85">
        <v>2.16</v>
      </c>
      <c r="D752" s="246">
        <f t="shared" si="177"/>
        <v>97.240000000000009</v>
      </c>
      <c r="E752" s="295">
        <v>88.4</v>
      </c>
      <c r="F752" s="27">
        <f t="shared" si="179"/>
        <v>2.0499999999999998</v>
      </c>
      <c r="G752" s="27">
        <f t="shared" si="180"/>
        <v>137.35</v>
      </c>
      <c r="H752" s="27">
        <f t="shared" si="181"/>
        <v>1.94</v>
      </c>
      <c r="I752" s="27">
        <f t="shared" si="182"/>
        <v>129.97999999999999</v>
      </c>
      <c r="J752" s="56">
        <v>12</v>
      </c>
    </row>
    <row r="753" spans="1:10" ht="11.25" x14ac:dyDescent="0.2">
      <c r="A753" s="93" t="s">
        <v>1133</v>
      </c>
      <c r="B753" s="93" t="s">
        <v>1134</v>
      </c>
      <c r="C753" s="85">
        <v>1.67</v>
      </c>
      <c r="D753" s="246">
        <f t="shared" si="177"/>
        <v>123.07900000000001</v>
      </c>
      <c r="E753" s="240">
        <f t="shared" si="178"/>
        <v>111.89</v>
      </c>
      <c r="F753" s="27">
        <f t="shared" si="179"/>
        <v>1.59</v>
      </c>
      <c r="G753" s="27">
        <f t="shared" si="180"/>
        <v>106.53</v>
      </c>
      <c r="H753" s="27">
        <f t="shared" si="181"/>
        <v>1.5</v>
      </c>
      <c r="I753" s="27">
        <f t="shared" si="182"/>
        <v>100.5</v>
      </c>
      <c r="J753" s="56">
        <v>12</v>
      </c>
    </row>
    <row r="754" spans="1:10" ht="11.25" x14ac:dyDescent="0.2">
      <c r="A754" s="93" t="s">
        <v>1135</v>
      </c>
      <c r="B754" s="93" t="s">
        <v>1136</v>
      </c>
      <c r="C754" s="85">
        <v>1.5</v>
      </c>
      <c r="D754" s="246">
        <f t="shared" si="177"/>
        <v>85.800000000000011</v>
      </c>
      <c r="E754" s="244">
        <v>78</v>
      </c>
      <c r="F754" s="27">
        <f t="shared" si="179"/>
        <v>1.43</v>
      </c>
      <c r="G754" s="27">
        <f t="shared" si="180"/>
        <v>95.81</v>
      </c>
      <c r="H754" s="27">
        <f t="shared" si="181"/>
        <v>1.35</v>
      </c>
      <c r="I754" s="27">
        <f t="shared" si="182"/>
        <v>90.45</v>
      </c>
      <c r="J754" s="56">
        <v>12</v>
      </c>
    </row>
    <row r="755" spans="1:10" ht="11.25" x14ac:dyDescent="0.2">
      <c r="A755" s="93" t="s">
        <v>1137</v>
      </c>
      <c r="B755" s="93" t="s">
        <v>1138</v>
      </c>
      <c r="C755" s="85">
        <v>1.1000000000000001</v>
      </c>
      <c r="D755" s="246">
        <f t="shared" si="177"/>
        <v>81.070000000000007</v>
      </c>
      <c r="E755" s="295">
        <f t="shared" si="178"/>
        <v>73.7</v>
      </c>
      <c r="F755" s="27">
        <f t="shared" si="179"/>
        <v>1.05</v>
      </c>
      <c r="G755" s="27">
        <f t="shared" si="180"/>
        <v>70.349999999999994</v>
      </c>
      <c r="H755" s="27">
        <f t="shared" si="181"/>
        <v>0.99</v>
      </c>
      <c r="I755" s="27">
        <f t="shared" si="182"/>
        <v>66.33</v>
      </c>
      <c r="J755" s="56">
        <v>12</v>
      </c>
    </row>
    <row r="756" spans="1:10" ht="11.25" x14ac:dyDescent="0.2">
      <c r="A756" s="93" t="s">
        <v>1139</v>
      </c>
      <c r="B756" s="93" t="s">
        <v>1140</v>
      </c>
      <c r="C756" s="85">
        <v>1.42</v>
      </c>
      <c r="D756" s="246">
        <f t="shared" si="177"/>
        <v>118.86600000000001</v>
      </c>
      <c r="E756" s="240">
        <v>108.06</v>
      </c>
      <c r="F756" s="27">
        <f t="shared" si="179"/>
        <v>1.35</v>
      </c>
      <c r="G756" s="27">
        <f t="shared" si="180"/>
        <v>90.45</v>
      </c>
      <c r="H756" s="27">
        <f t="shared" si="181"/>
        <v>1.28</v>
      </c>
      <c r="I756" s="27">
        <f t="shared" si="182"/>
        <v>85.76</v>
      </c>
      <c r="J756" s="56">
        <v>12</v>
      </c>
    </row>
    <row r="757" spans="1:10" ht="11.25" x14ac:dyDescent="0.2">
      <c r="A757" s="93" t="s">
        <v>1141</v>
      </c>
      <c r="B757" s="93" t="s">
        <v>1142</v>
      </c>
      <c r="C757" s="85">
        <v>1.64</v>
      </c>
      <c r="D757" s="246">
        <f t="shared" si="177"/>
        <v>137.31300000000002</v>
      </c>
      <c r="E757" s="240">
        <v>124.83</v>
      </c>
      <c r="F757" s="27">
        <f t="shared" si="179"/>
        <v>1.56</v>
      </c>
      <c r="G757" s="27">
        <f t="shared" si="180"/>
        <v>104.52</v>
      </c>
      <c r="H757" s="27">
        <f t="shared" si="181"/>
        <v>1.48</v>
      </c>
      <c r="I757" s="27">
        <f t="shared" si="182"/>
        <v>99.16</v>
      </c>
      <c r="J757" s="56">
        <v>12</v>
      </c>
    </row>
    <row r="758" spans="1:10" ht="11.25" x14ac:dyDescent="0.2">
      <c r="A758" s="93" t="s">
        <v>1143</v>
      </c>
      <c r="B758" s="93" t="s">
        <v>1144</v>
      </c>
      <c r="C758" s="85">
        <v>1.85</v>
      </c>
      <c r="D758" s="246">
        <f t="shared" si="177"/>
        <v>154.13200000000001</v>
      </c>
      <c r="E758" s="240">
        <v>140.12</v>
      </c>
      <c r="F758" s="27">
        <f t="shared" si="179"/>
        <v>1.76</v>
      </c>
      <c r="G758" s="27">
        <f t="shared" si="180"/>
        <v>117.92</v>
      </c>
      <c r="H758" s="27">
        <f t="shared" si="181"/>
        <v>1.67</v>
      </c>
      <c r="I758" s="27">
        <f t="shared" si="182"/>
        <v>111.89</v>
      </c>
      <c r="J758" s="56">
        <v>12</v>
      </c>
    </row>
    <row r="759" spans="1:10" ht="11.25" x14ac:dyDescent="0.2">
      <c r="A759" s="93" t="s">
        <v>1145</v>
      </c>
      <c r="B759" s="93" t="s">
        <v>1146</v>
      </c>
      <c r="C759" s="85">
        <v>1.23</v>
      </c>
      <c r="D759" s="246">
        <f t="shared" si="177"/>
        <v>57.2</v>
      </c>
      <c r="E759" s="244">
        <v>52</v>
      </c>
      <c r="F759" s="27">
        <f t="shared" si="179"/>
        <v>1.17</v>
      </c>
      <c r="G759" s="27">
        <f t="shared" si="180"/>
        <v>78.39</v>
      </c>
      <c r="H759" s="27">
        <f t="shared" si="181"/>
        <v>1.1100000000000001</v>
      </c>
      <c r="I759" s="27">
        <f t="shared" si="182"/>
        <v>74.37</v>
      </c>
      <c r="J759" s="56">
        <v>12</v>
      </c>
    </row>
    <row r="760" spans="1:10" ht="11.25" x14ac:dyDescent="0.2">
      <c r="A760" s="93" t="s">
        <v>1147</v>
      </c>
      <c r="B760" s="93" t="s">
        <v>1148</v>
      </c>
      <c r="C760" s="85">
        <v>1.64</v>
      </c>
      <c r="D760" s="246">
        <f t="shared" si="177"/>
        <v>74.800000000000011</v>
      </c>
      <c r="E760" s="244">
        <v>68</v>
      </c>
      <c r="F760" s="27">
        <f t="shared" si="179"/>
        <v>1.56</v>
      </c>
      <c r="G760" s="27">
        <f t="shared" si="180"/>
        <v>104.52</v>
      </c>
      <c r="H760" s="27">
        <f t="shared" si="181"/>
        <v>1.48</v>
      </c>
      <c r="I760" s="27">
        <f t="shared" si="182"/>
        <v>99.16</v>
      </c>
      <c r="J760" s="56">
        <v>12</v>
      </c>
    </row>
    <row r="761" spans="1:10" ht="11.25" x14ac:dyDescent="0.2">
      <c r="A761" s="93" t="s">
        <v>1149</v>
      </c>
      <c r="B761" s="93" t="s">
        <v>1150</v>
      </c>
      <c r="C761" s="82">
        <v>1.5</v>
      </c>
      <c r="D761" s="246">
        <f t="shared" si="177"/>
        <v>99.000000000000014</v>
      </c>
      <c r="E761" s="244">
        <v>90</v>
      </c>
      <c r="F761" s="27">
        <f t="shared" si="179"/>
        <v>1.43</v>
      </c>
      <c r="G761" s="27">
        <f t="shared" si="180"/>
        <v>95.81</v>
      </c>
      <c r="H761" s="27">
        <f t="shared" si="181"/>
        <v>1.35</v>
      </c>
      <c r="I761" s="27">
        <f t="shared" si="182"/>
        <v>90.45</v>
      </c>
      <c r="J761" s="56">
        <v>12</v>
      </c>
    </row>
    <row r="762" spans="1:10" x14ac:dyDescent="0.15">
      <c r="A762" s="100" t="s">
        <v>1151</v>
      </c>
      <c r="B762" s="100" t="s">
        <v>1152</v>
      </c>
      <c r="C762" s="87"/>
      <c r="D762" s="247">
        <f t="shared" ref="D762:D767" si="183">E762</f>
        <v>80</v>
      </c>
      <c r="E762" s="244">
        <v>80</v>
      </c>
      <c r="F762" s="60"/>
      <c r="G762" s="31">
        <f t="shared" ref="G762:G767" si="184">E762</f>
        <v>80</v>
      </c>
      <c r="H762" s="60"/>
      <c r="I762" s="31">
        <f t="shared" ref="I762:I767" si="185">G762</f>
        <v>80</v>
      </c>
      <c r="J762" s="56">
        <v>12</v>
      </c>
    </row>
    <row r="763" spans="1:10" x14ac:dyDescent="0.15">
      <c r="A763" s="100" t="s">
        <v>1153</v>
      </c>
      <c r="B763" s="100" t="s">
        <v>1154</v>
      </c>
      <c r="C763" s="87"/>
      <c r="D763" s="247">
        <f t="shared" si="183"/>
        <v>80</v>
      </c>
      <c r="E763" s="244">
        <v>80</v>
      </c>
      <c r="F763" s="60"/>
      <c r="G763" s="31">
        <f t="shared" si="184"/>
        <v>80</v>
      </c>
      <c r="H763" s="60"/>
      <c r="I763" s="31">
        <f t="shared" si="185"/>
        <v>80</v>
      </c>
      <c r="J763" s="56">
        <v>12</v>
      </c>
    </row>
    <row r="764" spans="1:10" x14ac:dyDescent="0.15">
      <c r="A764" s="100" t="s">
        <v>1155</v>
      </c>
      <c r="B764" s="100" t="s">
        <v>1156</v>
      </c>
      <c r="C764" s="87"/>
      <c r="D764" s="247">
        <f t="shared" si="183"/>
        <v>80</v>
      </c>
      <c r="E764" s="244">
        <v>80</v>
      </c>
      <c r="F764" s="60"/>
      <c r="G764" s="31">
        <f t="shared" si="184"/>
        <v>80</v>
      </c>
      <c r="H764" s="60"/>
      <c r="I764" s="31">
        <f t="shared" si="185"/>
        <v>80</v>
      </c>
      <c r="J764" s="56">
        <v>12</v>
      </c>
    </row>
    <row r="765" spans="1:10" x14ac:dyDescent="0.15">
      <c r="A765" s="100" t="s">
        <v>1157</v>
      </c>
      <c r="B765" s="100" t="s">
        <v>1158</v>
      </c>
      <c r="C765" s="87"/>
      <c r="D765" s="247">
        <f t="shared" si="183"/>
        <v>80</v>
      </c>
      <c r="E765" s="244">
        <v>80</v>
      </c>
      <c r="F765" s="60"/>
      <c r="G765" s="31">
        <f t="shared" si="184"/>
        <v>80</v>
      </c>
      <c r="H765" s="60"/>
      <c r="I765" s="31">
        <f t="shared" si="185"/>
        <v>80</v>
      </c>
      <c r="J765" s="56">
        <v>12</v>
      </c>
    </row>
    <row r="766" spans="1:10" x14ac:dyDescent="0.15">
      <c r="A766" s="100" t="s">
        <v>1159</v>
      </c>
      <c r="B766" s="100" t="s">
        <v>1160</v>
      </c>
      <c r="C766" s="87"/>
      <c r="D766" s="247">
        <f t="shared" si="183"/>
        <v>80</v>
      </c>
      <c r="E766" s="244">
        <v>80</v>
      </c>
      <c r="F766" s="60"/>
      <c r="G766" s="31">
        <f t="shared" si="184"/>
        <v>80</v>
      </c>
      <c r="H766" s="60"/>
      <c r="I766" s="31">
        <f t="shared" si="185"/>
        <v>80</v>
      </c>
      <c r="J766" s="56">
        <v>12</v>
      </c>
    </row>
    <row r="767" spans="1:10" x14ac:dyDescent="0.15">
      <c r="A767" s="100" t="s">
        <v>1161</v>
      </c>
      <c r="B767" s="100" t="s">
        <v>1162</v>
      </c>
      <c r="C767" s="87"/>
      <c r="D767" s="247">
        <f t="shared" si="183"/>
        <v>80</v>
      </c>
      <c r="E767" s="244">
        <v>80</v>
      </c>
      <c r="F767" s="60"/>
      <c r="G767" s="31">
        <f t="shared" si="184"/>
        <v>80</v>
      </c>
      <c r="H767" s="60"/>
      <c r="I767" s="31">
        <f t="shared" si="185"/>
        <v>80</v>
      </c>
      <c r="J767" s="56">
        <v>12</v>
      </c>
    </row>
    <row r="768" spans="1:10" x14ac:dyDescent="0.15">
      <c r="A768" s="50"/>
      <c r="B768" s="51" t="s">
        <v>1163</v>
      </c>
      <c r="C768" s="52"/>
      <c r="D768" s="260" t="s">
        <v>1908</v>
      </c>
      <c r="E768" s="251" t="s">
        <v>1909</v>
      </c>
      <c r="F768" s="277"/>
      <c r="G768" s="277">
        <v>-0.05</v>
      </c>
      <c r="H768" s="277"/>
      <c r="I768" s="277">
        <v>-0.1</v>
      </c>
      <c r="J768" s="53"/>
    </row>
    <row r="769" spans="1:10" x14ac:dyDescent="0.15">
      <c r="A769" s="101" t="s">
        <v>1164</v>
      </c>
      <c r="B769" s="101" t="s">
        <v>1165</v>
      </c>
      <c r="C769" s="87"/>
      <c r="D769" s="247">
        <f t="shared" ref="D769:D787" si="186">E769</f>
        <v>75</v>
      </c>
      <c r="E769" s="240">
        <v>75</v>
      </c>
      <c r="F769" s="27"/>
      <c r="G769" s="240">
        <f>E769</f>
        <v>75</v>
      </c>
      <c r="H769" s="27"/>
      <c r="I769" s="240">
        <f>E769</f>
        <v>75</v>
      </c>
      <c r="J769" s="56">
        <v>12</v>
      </c>
    </row>
    <row r="770" spans="1:10" x14ac:dyDescent="0.15">
      <c r="A770" s="101" t="s">
        <v>1166</v>
      </c>
      <c r="B770" s="101" t="s">
        <v>1167</v>
      </c>
      <c r="C770" s="87"/>
      <c r="D770" s="247">
        <f t="shared" si="186"/>
        <v>75</v>
      </c>
      <c r="E770" s="240">
        <v>75</v>
      </c>
      <c r="F770" s="27"/>
      <c r="G770" s="240">
        <f t="shared" ref="G770:G787" si="187">E770</f>
        <v>75</v>
      </c>
      <c r="H770" s="27"/>
      <c r="I770" s="240">
        <f t="shared" ref="I770:I787" si="188">E770</f>
        <v>75</v>
      </c>
      <c r="J770" s="56">
        <v>12</v>
      </c>
    </row>
    <row r="771" spans="1:10" x14ac:dyDescent="0.15">
      <c r="A771" s="101" t="s">
        <v>1168</v>
      </c>
      <c r="B771" s="101" t="s">
        <v>1169</v>
      </c>
      <c r="C771" s="87"/>
      <c r="D771" s="247">
        <f t="shared" si="186"/>
        <v>75</v>
      </c>
      <c r="E771" s="240">
        <v>75</v>
      </c>
      <c r="F771" s="27"/>
      <c r="G771" s="240">
        <f t="shared" si="187"/>
        <v>75</v>
      </c>
      <c r="H771" s="27"/>
      <c r="I771" s="240">
        <f t="shared" si="188"/>
        <v>75</v>
      </c>
      <c r="J771" s="56">
        <v>12</v>
      </c>
    </row>
    <row r="772" spans="1:10" x14ac:dyDescent="0.15">
      <c r="A772" s="101" t="s">
        <v>1170</v>
      </c>
      <c r="B772" s="101" t="s">
        <v>1171</v>
      </c>
      <c r="C772" s="87"/>
      <c r="D772" s="247">
        <f t="shared" si="186"/>
        <v>80</v>
      </c>
      <c r="E772" s="240">
        <v>80</v>
      </c>
      <c r="F772" s="27"/>
      <c r="G772" s="240">
        <f t="shared" si="187"/>
        <v>80</v>
      </c>
      <c r="H772" s="27"/>
      <c r="I772" s="240">
        <f t="shared" si="188"/>
        <v>80</v>
      </c>
      <c r="J772" s="56">
        <v>12</v>
      </c>
    </row>
    <row r="773" spans="1:10" x14ac:dyDescent="0.15">
      <c r="A773" s="101" t="s">
        <v>1172</v>
      </c>
      <c r="B773" s="101" t="s">
        <v>1173</v>
      </c>
      <c r="C773" s="87"/>
      <c r="D773" s="247">
        <f t="shared" si="186"/>
        <v>80</v>
      </c>
      <c r="E773" s="240">
        <v>80</v>
      </c>
      <c r="F773" s="27"/>
      <c r="G773" s="240">
        <f t="shared" si="187"/>
        <v>80</v>
      </c>
      <c r="H773" s="27"/>
      <c r="I773" s="240">
        <f t="shared" si="188"/>
        <v>80</v>
      </c>
      <c r="J773" s="56">
        <v>12</v>
      </c>
    </row>
    <row r="774" spans="1:10" x14ac:dyDescent="0.15">
      <c r="A774" s="101" t="s">
        <v>1174</v>
      </c>
      <c r="B774" s="101" t="s">
        <v>1175</v>
      </c>
      <c r="C774" s="102"/>
      <c r="D774" s="247">
        <f t="shared" si="186"/>
        <v>80</v>
      </c>
      <c r="E774" s="240">
        <v>80</v>
      </c>
      <c r="F774" s="27"/>
      <c r="G774" s="240">
        <f t="shared" si="187"/>
        <v>80</v>
      </c>
      <c r="H774" s="27"/>
      <c r="I774" s="240">
        <f t="shared" si="188"/>
        <v>80</v>
      </c>
      <c r="J774" s="56">
        <v>12</v>
      </c>
    </row>
    <row r="775" spans="1:10" x14ac:dyDescent="0.15">
      <c r="A775" s="101" t="s">
        <v>1176</v>
      </c>
      <c r="B775" s="101" t="s">
        <v>1177</v>
      </c>
      <c r="C775" s="102"/>
      <c r="D775" s="247">
        <f t="shared" si="186"/>
        <v>100</v>
      </c>
      <c r="E775" s="240">
        <v>100</v>
      </c>
      <c r="F775" s="27"/>
      <c r="G775" s="240">
        <f t="shared" si="187"/>
        <v>100</v>
      </c>
      <c r="H775" s="27"/>
      <c r="I775" s="240">
        <f t="shared" si="188"/>
        <v>100</v>
      </c>
      <c r="J775" s="56">
        <v>12</v>
      </c>
    </row>
    <row r="776" spans="1:10" x14ac:dyDescent="0.15">
      <c r="A776" s="101" t="s">
        <v>1178</v>
      </c>
      <c r="B776" s="101" t="s">
        <v>1179</v>
      </c>
      <c r="C776" s="102"/>
      <c r="D776" s="247">
        <f t="shared" si="186"/>
        <v>75</v>
      </c>
      <c r="E776" s="240">
        <v>75</v>
      </c>
      <c r="F776" s="27"/>
      <c r="G776" s="240">
        <f t="shared" si="187"/>
        <v>75</v>
      </c>
      <c r="H776" s="27"/>
      <c r="I776" s="240">
        <f t="shared" si="188"/>
        <v>75</v>
      </c>
      <c r="J776" s="56">
        <v>12</v>
      </c>
    </row>
    <row r="777" spans="1:10" x14ac:dyDescent="0.15">
      <c r="A777" s="101" t="s">
        <v>1180</v>
      </c>
      <c r="B777" s="101" t="s">
        <v>1181</v>
      </c>
      <c r="C777" s="102"/>
      <c r="D777" s="247">
        <f t="shared" si="186"/>
        <v>75</v>
      </c>
      <c r="E777" s="240">
        <v>75</v>
      </c>
      <c r="F777" s="27"/>
      <c r="G777" s="240">
        <f t="shared" si="187"/>
        <v>75</v>
      </c>
      <c r="H777" s="27"/>
      <c r="I777" s="240">
        <f t="shared" si="188"/>
        <v>75</v>
      </c>
      <c r="J777" s="56">
        <v>12</v>
      </c>
    </row>
    <row r="778" spans="1:10" x14ac:dyDescent="0.15">
      <c r="A778" s="101" t="s">
        <v>1182</v>
      </c>
      <c r="B778" s="101" t="s">
        <v>1183</v>
      </c>
      <c r="C778" s="102"/>
      <c r="D778" s="247">
        <f t="shared" si="186"/>
        <v>100</v>
      </c>
      <c r="E778" s="240">
        <v>100</v>
      </c>
      <c r="F778" s="27"/>
      <c r="G778" s="240">
        <f t="shared" si="187"/>
        <v>100</v>
      </c>
      <c r="H778" s="27"/>
      <c r="I778" s="240">
        <f t="shared" si="188"/>
        <v>100</v>
      </c>
      <c r="J778" s="56">
        <v>12</v>
      </c>
    </row>
    <row r="779" spans="1:10" x14ac:dyDescent="0.15">
      <c r="A779" s="101" t="s">
        <v>1184</v>
      </c>
      <c r="B779" s="101" t="s">
        <v>1185</v>
      </c>
      <c r="C779" s="102"/>
      <c r="D779" s="247">
        <f t="shared" si="186"/>
        <v>110</v>
      </c>
      <c r="E779" s="240">
        <v>110</v>
      </c>
      <c r="F779" s="27"/>
      <c r="G779" s="240">
        <f t="shared" si="187"/>
        <v>110</v>
      </c>
      <c r="H779" s="27"/>
      <c r="I779" s="240">
        <f t="shared" si="188"/>
        <v>110</v>
      </c>
      <c r="J779" s="56">
        <v>12</v>
      </c>
    </row>
    <row r="780" spans="1:10" x14ac:dyDescent="0.15">
      <c r="A780" s="101" t="s">
        <v>1186</v>
      </c>
      <c r="B780" s="101" t="s">
        <v>1187</v>
      </c>
      <c r="C780" s="102"/>
      <c r="D780" s="247">
        <f t="shared" si="186"/>
        <v>50</v>
      </c>
      <c r="E780" s="240">
        <v>50</v>
      </c>
      <c r="F780" s="27"/>
      <c r="G780" s="240">
        <f t="shared" si="187"/>
        <v>50</v>
      </c>
      <c r="H780" s="27"/>
      <c r="I780" s="240">
        <f t="shared" si="188"/>
        <v>50</v>
      </c>
      <c r="J780" s="56">
        <v>12</v>
      </c>
    </row>
    <row r="781" spans="1:10" x14ac:dyDescent="0.15">
      <c r="A781" s="101" t="s">
        <v>1188</v>
      </c>
      <c r="B781" s="101" t="s">
        <v>1189</v>
      </c>
      <c r="C781" s="102"/>
      <c r="D781" s="247">
        <f t="shared" si="186"/>
        <v>70</v>
      </c>
      <c r="E781" s="240">
        <v>70</v>
      </c>
      <c r="F781" s="27"/>
      <c r="G781" s="240">
        <f t="shared" si="187"/>
        <v>70</v>
      </c>
      <c r="H781" s="27"/>
      <c r="I781" s="240">
        <f t="shared" si="188"/>
        <v>70</v>
      </c>
      <c r="J781" s="56">
        <v>12</v>
      </c>
    </row>
    <row r="782" spans="1:10" x14ac:dyDescent="0.15">
      <c r="A782" s="101" t="s">
        <v>1190</v>
      </c>
      <c r="B782" s="101" t="s">
        <v>1191</v>
      </c>
      <c r="C782" s="102"/>
      <c r="D782" s="247">
        <f t="shared" si="186"/>
        <v>90</v>
      </c>
      <c r="E782" s="240">
        <v>90</v>
      </c>
      <c r="F782" s="27"/>
      <c r="G782" s="240">
        <f t="shared" si="187"/>
        <v>90</v>
      </c>
      <c r="H782" s="27"/>
      <c r="I782" s="240">
        <f t="shared" si="188"/>
        <v>90</v>
      </c>
      <c r="J782" s="56">
        <v>12</v>
      </c>
    </row>
    <row r="783" spans="1:10" x14ac:dyDescent="0.15">
      <c r="A783" s="101" t="s">
        <v>1192</v>
      </c>
      <c r="B783" s="101" t="s">
        <v>1193</v>
      </c>
      <c r="C783" s="87"/>
      <c r="D783" s="247">
        <f t="shared" si="186"/>
        <v>80</v>
      </c>
      <c r="E783" s="240">
        <v>80</v>
      </c>
      <c r="F783" s="27"/>
      <c r="G783" s="240">
        <f t="shared" si="187"/>
        <v>80</v>
      </c>
      <c r="H783" s="27"/>
      <c r="I783" s="240">
        <f t="shared" si="188"/>
        <v>80</v>
      </c>
      <c r="J783" s="56">
        <v>12</v>
      </c>
    </row>
    <row r="784" spans="1:10" x14ac:dyDescent="0.15">
      <c r="A784" s="101" t="s">
        <v>1194</v>
      </c>
      <c r="B784" s="101" t="s">
        <v>1195</v>
      </c>
      <c r="C784" s="87"/>
      <c r="D784" s="247">
        <f t="shared" si="186"/>
        <v>80</v>
      </c>
      <c r="E784" s="240">
        <v>80</v>
      </c>
      <c r="F784" s="27"/>
      <c r="G784" s="240">
        <f t="shared" si="187"/>
        <v>80</v>
      </c>
      <c r="H784" s="27"/>
      <c r="I784" s="240">
        <f t="shared" si="188"/>
        <v>80</v>
      </c>
      <c r="J784" s="56">
        <v>12</v>
      </c>
    </row>
    <row r="785" spans="1:10" x14ac:dyDescent="0.15">
      <c r="A785" s="101" t="s">
        <v>1196</v>
      </c>
      <c r="B785" s="101" t="s">
        <v>1197</v>
      </c>
      <c r="C785" s="87"/>
      <c r="D785" s="247">
        <f t="shared" si="186"/>
        <v>80</v>
      </c>
      <c r="E785" s="240">
        <v>80</v>
      </c>
      <c r="F785" s="27"/>
      <c r="G785" s="240">
        <f t="shared" si="187"/>
        <v>80</v>
      </c>
      <c r="H785" s="27"/>
      <c r="I785" s="240">
        <f t="shared" si="188"/>
        <v>80</v>
      </c>
      <c r="J785" s="56">
        <v>12</v>
      </c>
    </row>
    <row r="786" spans="1:10" x14ac:dyDescent="0.15">
      <c r="A786" s="101" t="s">
        <v>1198</v>
      </c>
      <c r="B786" s="101" t="s">
        <v>1199</v>
      </c>
      <c r="C786" s="87"/>
      <c r="D786" s="247">
        <f t="shared" si="186"/>
        <v>80</v>
      </c>
      <c r="E786" s="240">
        <v>80</v>
      </c>
      <c r="F786" s="27"/>
      <c r="G786" s="240">
        <f t="shared" si="187"/>
        <v>80</v>
      </c>
      <c r="H786" s="27"/>
      <c r="I786" s="240">
        <f t="shared" si="188"/>
        <v>80</v>
      </c>
      <c r="J786" s="56">
        <v>12</v>
      </c>
    </row>
    <row r="787" spans="1:10" x14ac:dyDescent="0.15">
      <c r="A787" s="101" t="s">
        <v>1200</v>
      </c>
      <c r="B787" s="101" t="s">
        <v>1201</v>
      </c>
      <c r="C787" s="87"/>
      <c r="D787" s="247">
        <f t="shared" si="186"/>
        <v>80</v>
      </c>
      <c r="E787" s="240">
        <v>80</v>
      </c>
      <c r="F787" s="27"/>
      <c r="G787" s="240">
        <f t="shared" si="187"/>
        <v>80</v>
      </c>
      <c r="H787" s="27"/>
      <c r="I787" s="240">
        <f t="shared" si="188"/>
        <v>80</v>
      </c>
      <c r="J787" s="56">
        <v>12</v>
      </c>
    </row>
    <row r="788" spans="1:10" x14ac:dyDescent="0.15">
      <c r="A788" s="50"/>
      <c r="B788" s="51" t="s">
        <v>1202</v>
      </c>
      <c r="C788" s="52"/>
      <c r="D788" s="260" t="s">
        <v>1908</v>
      </c>
      <c r="E788" s="251" t="s">
        <v>1909</v>
      </c>
      <c r="F788" s="277"/>
      <c r="G788" s="277">
        <v>-0.05</v>
      </c>
      <c r="H788" s="277"/>
      <c r="I788" s="277">
        <v>-0.1</v>
      </c>
      <c r="J788" s="53"/>
    </row>
    <row r="789" spans="1:10" x14ac:dyDescent="0.15">
      <c r="A789" s="103" t="s">
        <v>1203</v>
      </c>
      <c r="B789" s="101" t="s">
        <v>1204</v>
      </c>
      <c r="C789" s="87"/>
      <c r="D789" s="247">
        <f t="shared" ref="D789:D804" si="189">E789</f>
        <v>75</v>
      </c>
      <c r="E789" s="240">
        <v>75</v>
      </c>
      <c r="F789" s="27"/>
      <c r="G789" s="240">
        <v>75</v>
      </c>
      <c r="H789" s="27"/>
      <c r="I789" s="240">
        <v>75</v>
      </c>
      <c r="J789" s="56">
        <v>12</v>
      </c>
    </row>
    <row r="790" spans="1:10" x14ac:dyDescent="0.15">
      <c r="A790" s="103" t="s">
        <v>1205</v>
      </c>
      <c r="B790" s="101" t="s">
        <v>1206</v>
      </c>
      <c r="C790" s="87"/>
      <c r="D790" s="247">
        <f t="shared" si="189"/>
        <v>75</v>
      </c>
      <c r="E790" s="240">
        <v>75</v>
      </c>
      <c r="F790" s="27"/>
      <c r="G790" s="240">
        <v>95</v>
      </c>
      <c r="H790" s="27"/>
      <c r="I790" s="240">
        <v>95</v>
      </c>
      <c r="J790" s="56">
        <v>12</v>
      </c>
    </row>
    <row r="791" spans="1:10" x14ac:dyDescent="0.15">
      <c r="A791" s="103" t="s">
        <v>1207</v>
      </c>
      <c r="B791" s="101" t="s">
        <v>1208</v>
      </c>
      <c r="C791" s="87"/>
      <c r="D791" s="247">
        <f t="shared" si="189"/>
        <v>75</v>
      </c>
      <c r="E791" s="240">
        <v>75</v>
      </c>
      <c r="F791" s="27"/>
      <c r="G791" s="240">
        <v>100</v>
      </c>
      <c r="H791" s="27"/>
      <c r="I791" s="240">
        <v>100</v>
      </c>
      <c r="J791" s="56">
        <v>12</v>
      </c>
    </row>
    <row r="792" spans="1:10" x14ac:dyDescent="0.15">
      <c r="A792" s="103" t="s">
        <v>1209</v>
      </c>
      <c r="B792" s="101" t="s">
        <v>1210</v>
      </c>
      <c r="C792" s="87"/>
      <c r="D792" s="247">
        <f t="shared" si="189"/>
        <v>80</v>
      </c>
      <c r="E792" s="240">
        <v>80</v>
      </c>
      <c r="F792" s="27"/>
      <c r="G792" s="240">
        <v>100</v>
      </c>
      <c r="H792" s="27"/>
      <c r="I792" s="240">
        <v>100</v>
      </c>
      <c r="J792" s="56">
        <v>12</v>
      </c>
    </row>
    <row r="793" spans="1:10" x14ac:dyDescent="0.15">
      <c r="A793" s="103" t="s">
        <v>1211</v>
      </c>
      <c r="B793" s="101" t="s">
        <v>1212</v>
      </c>
      <c r="C793" s="87"/>
      <c r="D793" s="247">
        <f t="shared" si="189"/>
        <v>80</v>
      </c>
      <c r="E793" s="240">
        <v>80</v>
      </c>
      <c r="F793" s="27"/>
      <c r="G793" s="240">
        <v>110</v>
      </c>
      <c r="H793" s="27"/>
      <c r="I793" s="240">
        <v>110</v>
      </c>
      <c r="J793" s="56">
        <v>12</v>
      </c>
    </row>
    <row r="794" spans="1:10" x14ac:dyDescent="0.15">
      <c r="A794" s="103" t="s">
        <v>1213</v>
      </c>
      <c r="B794" s="101" t="s">
        <v>1214</v>
      </c>
      <c r="C794" s="87"/>
      <c r="D794" s="247">
        <f t="shared" si="189"/>
        <v>100</v>
      </c>
      <c r="E794" s="240">
        <v>100</v>
      </c>
      <c r="F794" s="27"/>
      <c r="G794" s="240">
        <v>120</v>
      </c>
      <c r="H794" s="27"/>
      <c r="I794" s="240">
        <v>120</v>
      </c>
      <c r="J794" s="56">
        <v>12</v>
      </c>
    </row>
    <row r="795" spans="1:10" x14ac:dyDescent="0.15">
      <c r="A795" s="103" t="s">
        <v>1215</v>
      </c>
      <c r="B795" s="101" t="s">
        <v>1216</v>
      </c>
      <c r="C795" s="87"/>
      <c r="D795" s="247">
        <f t="shared" si="189"/>
        <v>75</v>
      </c>
      <c r="E795" s="240">
        <v>75</v>
      </c>
      <c r="F795" s="27"/>
      <c r="G795" s="240">
        <v>75</v>
      </c>
      <c r="H795" s="27"/>
      <c r="I795" s="240">
        <v>75</v>
      </c>
      <c r="J795" s="56">
        <v>12</v>
      </c>
    </row>
    <row r="796" spans="1:10" x14ac:dyDescent="0.15">
      <c r="A796" s="103" t="s">
        <v>1217</v>
      </c>
      <c r="B796" s="101" t="s">
        <v>1218</v>
      </c>
      <c r="C796" s="87"/>
      <c r="D796" s="247">
        <f t="shared" si="189"/>
        <v>75</v>
      </c>
      <c r="E796" s="240">
        <v>75</v>
      </c>
      <c r="F796" s="27"/>
      <c r="G796" s="240">
        <v>100</v>
      </c>
      <c r="H796" s="27"/>
      <c r="I796" s="240">
        <v>100</v>
      </c>
      <c r="J796" s="56">
        <v>12</v>
      </c>
    </row>
    <row r="797" spans="1:10" x14ac:dyDescent="0.15">
      <c r="A797" s="103" t="s">
        <v>1219</v>
      </c>
      <c r="B797" s="101" t="s">
        <v>1220</v>
      </c>
      <c r="C797" s="87"/>
      <c r="D797" s="247">
        <f t="shared" si="189"/>
        <v>100</v>
      </c>
      <c r="E797" s="240">
        <v>100</v>
      </c>
      <c r="F797" s="27"/>
      <c r="G797" s="240">
        <v>115</v>
      </c>
      <c r="H797" s="27"/>
      <c r="I797" s="240">
        <v>115</v>
      </c>
      <c r="J797" s="56">
        <v>12</v>
      </c>
    </row>
    <row r="798" spans="1:10" x14ac:dyDescent="0.15">
      <c r="A798" s="103" t="s">
        <v>1221</v>
      </c>
      <c r="B798" s="101" t="s">
        <v>1222</v>
      </c>
      <c r="C798" s="87"/>
      <c r="D798" s="247">
        <f t="shared" si="189"/>
        <v>110</v>
      </c>
      <c r="E798" s="240">
        <v>110</v>
      </c>
      <c r="F798" s="27"/>
      <c r="G798" s="240">
        <v>125</v>
      </c>
      <c r="H798" s="27"/>
      <c r="I798" s="240">
        <v>125</v>
      </c>
      <c r="J798" s="56">
        <v>12</v>
      </c>
    </row>
    <row r="799" spans="1:10" x14ac:dyDescent="0.15">
      <c r="A799" s="103" t="s">
        <v>1223</v>
      </c>
      <c r="B799" s="101" t="s">
        <v>1224</v>
      </c>
      <c r="C799" s="87"/>
      <c r="D799" s="247">
        <f t="shared" si="189"/>
        <v>50</v>
      </c>
      <c r="E799" s="240">
        <v>50</v>
      </c>
      <c r="F799" s="27"/>
      <c r="G799" s="240">
        <v>85</v>
      </c>
      <c r="H799" s="27"/>
      <c r="I799" s="240">
        <v>85</v>
      </c>
      <c r="J799" s="56">
        <v>12</v>
      </c>
    </row>
    <row r="800" spans="1:10" x14ac:dyDescent="0.15">
      <c r="A800" s="103" t="s">
        <v>1225</v>
      </c>
      <c r="B800" s="101" t="s">
        <v>1226</v>
      </c>
      <c r="C800" s="87"/>
      <c r="D800" s="247">
        <f t="shared" si="189"/>
        <v>70</v>
      </c>
      <c r="E800" s="240">
        <v>70</v>
      </c>
      <c r="F800" s="27"/>
      <c r="G800" s="240">
        <v>100</v>
      </c>
      <c r="H800" s="27"/>
      <c r="I800" s="240">
        <v>100</v>
      </c>
      <c r="J800" s="56">
        <v>12</v>
      </c>
    </row>
    <row r="801" spans="1:10" x14ac:dyDescent="0.15">
      <c r="A801" s="103" t="s">
        <v>1227</v>
      </c>
      <c r="B801" s="101" t="s">
        <v>1228</v>
      </c>
      <c r="C801" s="102"/>
      <c r="D801" s="247">
        <f t="shared" si="189"/>
        <v>90</v>
      </c>
      <c r="E801" s="240">
        <v>90</v>
      </c>
      <c r="F801" s="27"/>
      <c r="G801" s="240">
        <v>100</v>
      </c>
      <c r="H801" s="27"/>
      <c r="I801" s="240">
        <v>100</v>
      </c>
      <c r="J801" s="56">
        <v>12</v>
      </c>
    </row>
    <row r="802" spans="1:10" x14ac:dyDescent="0.15">
      <c r="A802" s="103" t="s">
        <v>1229</v>
      </c>
      <c r="B802" s="101" t="s">
        <v>1230</v>
      </c>
      <c r="C802" s="87"/>
      <c r="D802" s="247">
        <f t="shared" si="189"/>
        <v>80</v>
      </c>
      <c r="E802" s="240">
        <v>80</v>
      </c>
      <c r="F802" s="27"/>
      <c r="G802" s="240">
        <v>135</v>
      </c>
      <c r="H802" s="27"/>
      <c r="I802" s="240">
        <v>135</v>
      </c>
      <c r="J802" s="56">
        <v>12</v>
      </c>
    </row>
    <row r="803" spans="1:10" x14ac:dyDescent="0.15">
      <c r="A803" s="103" t="s">
        <v>1231</v>
      </c>
      <c r="B803" s="101" t="s">
        <v>1232</v>
      </c>
      <c r="C803" s="87"/>
      <c r="D803" s="247">
        <f t="shared" si="189"/>
        <v>80</v>
      </c>
      <c r="E803" s="240">
        <v>80</v>
      </c>
      <c r="F803" s="27"/>
      <c r="G803" s="240">
        <v>145</v>
      </c>
      <c r="H803" s="27"/>
      <c r="I803" s="240">
        <v>145</v>
      </c>
      <c r="J803" s="56">
        <v>12</v>
      </c>
    </row>
    <row r="804" spans="1:10" x14ac:dyDescent="0.15">
      <c r="A804" s="103" t="s">
        <v>1233</v>
      </c>
      <c r="B804" s="101" t="s">
        <v>1234</v>
      </c>
      <c r="C804" s="87"/>
      <c r="D804" s="247">
        <f t="shared" si="189"/>
        <v>80</v>
      </c>
      <c r="E804" s="240">
        <v>80</v>
      </c>
      <c r="F804" s="27"/>
      <c r="G804" s="240">
        <v>145</v>
      </c>
      <c r="H804" s="27"/>
      <c r="I804" s="240">
        <v>145</v>
      </c>
      <c r="J804" s="56">
        <v>12</v>
      </c>
    </row>
    <row r="805" spans="1:10" x14ac:dyDescent="0.15">
      <c r="A805" s="20"/>
      <c r="B805" s="21" t="s">
        <v>1235</v>
      </c>
      <c r="C805" s="22"/>
      <c r="D805" s="260" t="s">
        <v>1908</v>
      </c>
      <c r="E805" s="251" t="s">
        <v>1909</v>
      </c>
      <c r="F805" s="277"/>
      <c r="G805" s="277">
        <v>-0.05</v>
      </c>
      <c r="H805" s="277"/>
      <c r="I805" s="277">
        <v>-0.1</v>
      </c>
      <c r="J805" s="23"/>
    </row>
    <row r="806" spans="1:10" s="106" customFormat="1" ht="11.25" customHeight="1" x14ac:dyDescent="0.2">
      <c r="A806" s="104" t="s">
        <v>1236</v>
      </c>
      <c r="B806" s="104" t="s">
        <v>1237</v>
      </c>
      <c r="C806" s="105"/>
      <c r="D806" s="247">
        <f t="shared" ref="D806:D815" si="190">E806</f>
        <v>16.100000000000001</v>
      </c>
      <c r="E806" s="235">
        <v>16.100000000000001</v>
      </c>
      <c r="F806" s="241"/>
      <c r="G806" s="77">
        <f>ROUND(E806*0.95,2)</f>
        <v>15.3</v>
      </c>
      <c r="H806" s="77"/>
      <c r="I806" s="77">
        <f>ROUND(E806*0.9,2)</f>
        <v>14.49</v>
      </c>
      <c r="J806" s="56">
        <v>100</v>
      </c>
    </row>
    <row r="807" spans="1:10" s="106" customFormat="1" ht="11.25" customHeight="1" x14ac:dyDescent="0.2">
      <c r="A807" s="104" t="s">
        <v>1238</v>
      </c>
      <c r="B807" s="104" t="s">
        <v>1239</v>
      </c>
      <c r="C807" s="105"/>
      <c r="D807" s="247">
        <f t="shared" si="190"/>
        <v>7.02</v>
      </c>
      <c r="E807" s="235">
        <v>7.02</v>
      </c>
      <c r="F807" s="241"/>
      <c r="G807" s="77">
        <f t="shared" ref="G807:G812" si="191">ROUND(E807*0.95,2)</f>
        <v>6.67</v>
      </c>
      <c r="H807" s="77"/>
      <c r="I807" s="77">
        <f t="shared" ref="I807:I812" si="192">ROUND(E807*0.9,2)</f>
        <v>6.32</v>
      </c>
      <c r="J807" s="56">
        <v>100</v>
      </c>
    </row>
    <row r="808" spans="1:10" s="106" customFormat="1" ht="11.25" customHeight="1" x14ac:dyDescent="0.2">
      <c r="A808" s="104" t="s">
        <v>1240</v>
      </c>
      <c r="B808" s="104" t="s">
        <v>1241</v>
      </c>
      <c r="C808" s="105"/>
      <c r="D808" s="247">
        <f t="shared" si="190"/>
        <v>20.07</v>
      </c>
      <c r="E808" s="235">
        <v>20.07</v>
      </c>
      <c r="F808" s="241"/>
      <c r="G808" s="77">
        <f t="shared" si="191"/>
        <v>19.07</v>
      </c>
      <c r="H808" s="77"/>
      <c r="I808" s="77">
        <f t="shared" si="192"/>
        <v>18.059999999999999</v>
      </c>
      <c r="J808" s="56">
        <v>50</v>
      </c>
    </row>
    <row r="809" spans="1:10" s="106" customFormat="1" ht="11.25" customHeight="1" x14ac:dyDescent="0.2">
      <c r="A809" s="104" t="s">
        <v>1242</v>
      </c>
      <c r="B809" s="104" t="s">
        <v>1243</v>
      </c>
      <c r="C809" s="105"/>
      <c r="D809" s="247">
        <f t="shared" si="190"/>
        <v>7.23</v>
      </c>
      <c r="E809" s="235">
        <v>7.23</v>
      </c>
      <c r="F809" s="241"/>
      <c r="G809" s="77">
        <f t="shared" si="191"/>
        <v>6.87</v>
      </c>
      <c r="H809" s="77"/>
      <c r="I809" s="77">
        <f t="shared" si="192"/>
        <v>6.51</v>
      </c>
      <c r="J809" s="56">
        <v>100</v>
      </c>
    </row>
    <row r="810" spans="1:10" s="106" customFormat="1" ht="11.25" customHeight="1" x14ac:dyDescent="0.2">
      <c r="A810" s="104" t="s">
        <v>1244</v>
      </c>
      <c r="B810" s="104" t="s">
        <v>1245</v>
      </c>
      <c r="C810" s="105"/>
      <c r="D810" s="247">
        <f t="shared" si="190"/>
        <v>9.1</v>
      </c>
      <c r="E810" s="235">
        <v>9.1</v>
      </c>
      <c r="F810" s="241"/>
      <c r="G810" s="77">
        <f t="shared" si="191"/>
        <v>8.65</v>
      </c>
      <c r="H810" s="77"/>
      <c r="I810" s="77">
        <f t="shared" si="192"/>
        <v>8.19</v>
      </c>
      <c r="J810" s="56">
        <v>100</v>
      </c>
    </row>
    <row r="811" spans="1:10" s="106" customFormat="1" ht="11.25" customHeight="1" x14ac:dyDescent="0.2">
      <c r="A811" s="104" t="s">
        <v>1246</v>
      </c>
      <c r="B811" s="104" t="s">
        <v>1247</v>
      </c>
      <c r="C811" s="105"/>
      <c r="D811" s="247">
        <f t="shared" si="190"/>
        <v>32.17</v>
      </c>
      <c r="E811" s="235">
        <v>32.17</v>
      </c>
      <c r="F811" s="241"/>
      <c r="G811" s="77">
        <f t="shared" si="191"/>
        <v>30.56</v>
      </c>
      <c r="H811" s="77"/>
      <c r="I811" s="77">
        <f t="shared" si="192"/>
        <v>28.95</v>
      </c>
      <c r="J811" s="56">
        <v>40</v>
      </c>
    </row>
    <row r="812" spans="1:10" s="106" customFormat="1" ht="11.25" customHeight="1" x14ac:dyDescent="0.2">
      <c r="A812" s="104" t="s">
        <v>1248</v>
      </c>
      <c r="B812" s="104" t="s">
        <v>1249</v>
      </c>
      <c r="C812" s="105"/>
      <c r="D812" s="247">
        <f t="shared" si="190"/>
        <v>9.5</v>
      </c>
      <c r="E812" s="235">
        <v>9.5</v>
      </c>
      <c r="F812" s="241"/>
      <c r="G812" s="77">
        <f t="shared" si="191"/>
        <v>9.0299999999999994</v>
      </c>
      <c r="H812" s="77"/>
      <c r="I812" s="77">
        <f t="shared" si="192"/>
        <v>8.5500000000000007</v>
      </c>
      <c r="J812" s="56">
        <v>100</v>
      </c>
    </row>
    <row r="813" spans="1:10" x14ac:dyDescent="0.15">
      <c r="A813" s="54" t="s">
        <v>1250</v>
      </c>
      <c r="B813" s="54" t="s">
        <v>1251</v>
      </c>
      <c r="C813" s="26"/>
      <c r="D813" s="247">
        <f t="shared" si="190"/>
        <v>1.2888888888888888</v>
      </c>
      <c r="E813" s="113">
        <v>1.2888888888888888</v>
      </c>
      <c r="F813" s="77"/>
      <c r="G813" s="77">
        <f>ROUND(E813*0.95,2)</f>
        <v>1.22</v>
      </c>
      <c r="H813" s="77"/>
      <c r="I813" s="77">
        <f>ROUND(E813*0.9,2)</f>
        <v>1.1599999999999999</v>
      </c>
      <c r="J813" s="56">
        <v>100</v>
      </c>
    </row>
    <row r="814" spans="1:10" x14ac:dyDescent="0.15">
      <c r="A814" s="54" t="s">
        <v>1252</v>
      </c>
      <c r="B814" s="54" t="s">
        <v>1253</v>
      </c>
      <c r="C814" s="26"/>
      <c r="D814" s="247">
        <f t="shared" si="190"/>
        <v>1.2888888888888888</v>
      </c>
      <c r="E814" s="113">
        <v>1.2888888888888888</v>
      </c>
      <c r="F814" s="77"/>
      <c r="G814" s="77">
        <f t="shared" ref="G814:G870" si="193">ROUND(E814*0.95,2)</f>
        <v>1.22</v>
      </c>
      <c r="H814" s="77"/>
      <c r="I814" s="77">
        <f t="shared" ref="I814:I870" si="194">ROUND(E814*0.9,2)</f>
        <v>1.1599999999999999</v>
      </c>
      <c r="J814" s="56">
        <v>100</v>
      </c>
    </row>
    <row r="815" spans="1:10" x14ac:dyDescent="0.15">
      <c r="A815" s="54" t="s">
        <v>1254</v>
      </c>
      <c r="B815" s="54" t="s">
        <v>1255</v>
      </c>
      <c r="C815" s="26"/>
      <c r="D815" s="247">
        <f t="shared" si="190"/>
        <v>1.4777777777777779</v>
      </c>
      <c r="E815" s="113">
        <v>1.4777777777777779</v>
      </c>
      <c r="F815" s="77"/>
      <c r="G815" s="77">
        <f t="shared" si="193"/>
        <v>1.4</v>
      </c>
      <c r="H815" s="77"/>
      <c r="I815" s="77">
        <f t="shared" si="194"/>
        <v>1.33</v>
      </c>
      <c r="J815" s="56">
        <v>90</v>
      </c>
    </row>
    <row r="816" spans="1:10" x14ac:dyDescent="0.15">
      <c r="A816" s="54" t="s">
        <v>1256</v>
      </c>
      <c r="B816" s="54" t="s">
        <v>1257</v>
      </c>
      <c r="C816" s="26"/>
      <c r="D816" s="247">
        <f t="shared" ref="D816:D879" si="195">E816</f>
        <v>17</v>
      </c>
      <c r="E816" s="113">
        <v>17</v>
      </c>
      <c r="F816" s="77"/>
      <c r="G816" s="77">
        <f>E816</f>
        <v>17</v>
      </c>
      <c r="H816" s="77"/>
      <c r="I816" s="77">
        <f>E816</f>
        <v>17</v>
      </c>
      <c r="J816" s="56">
        <v>10</v>
      </c>
    </row>
    <row r="817" spans="1:10" x14ac:dyDescent="0.15">
      <c r="A817" s="54" t="s">
        <v>1258</v>
      </c>
      <c r="B817" s="54" t="s">
        <v>1259</v>
      </c>
      <c r="C817" s="26"/>
      <c r="D817" s="247">
        <f t="shared" si="195"/>
        <v>17</v>
      </c>
      <c r="E817" s="113">
        <v>17</v>
      </c>
      <c r="F817" s="77"/>
      <c r="G817" s="77">
        <f t="shared" ref="G817:G828" si="196">E817</f>
        <v>17</v>
      </c>
      <c r="H817" s="77"/>
      <c r="I817" s="77">
        <f t="shared" ref="I817:I828" si="197">E817</f>
        <v>17</v>
      </c>
      <c r="J817" s="56">
        <v>10</v>
      </c>
    </row>
    <row r="818" spans="1:10" x14ac:dyDescent="0.15">
      <c r="A818" s="54" t="s">
        <v>1260</v>
      </c>
      <c r="B818" s="54" t="s">
        <v>1261</v>
      </c>
      <c r="C818" s="26"/>
      <c r="D818" s="247">
        <f t="shared" si="195"/>
        <v>17</v>
      </c>
      <c r="E818" s="113">
        <v>17</v>
      </c>
      <c r="F818" s="77"/>
      <c r="G818" s="77">
        <f t="shared" si="196"/>
        <v>17</v>
      </c>
      <c r="H818" s="77"/>
      <c r="I818" s="77">
        <f t="shared" si="197"/>
        <v>17</v>
      </c>
      <c r="J818" s="56">
        <v>10</v>
      </c>
    </row>
    <row r="819" spans="1:10" x14ac:dyDescent="0.15">
      <c r="A819" s="54" t="s">
        <v>1262</v>
      </c>
      <c r="B819" s="54" t="s">
        <v>1263</v>
      </c>
      <c r="C819" s="26"/>
      <c r="D819" s="247">
        <f t="shared" si="195"/>
        <v>17</v>
      </c>
      <c r="E819" s="113">
        <v>17</v>
      </c>
      <c r="F819" s="77"/>
      <c r="G819" s="77">
        <f t="shared" si="196"/>
        <v>17</v>
      </c>
      <c r="H819" s="77"/>
      <c r="I819" s="77">
        <f t="shared" si="197"/>
        <v>17</v>
      </c>
      <c r="J819" s="56">
        <v>10</v>
      </c>
    </row>
    <row r="820" spans="1:10" x14ac:dyDescent="0.15">
      <c r="A820" s="54" t="s">
        <v>1264</v>
      </c>
      <c r="B820" s="54" t="s">
        <v>1265</v>
      </c>
      <c r="C820" s="26"/>
      <c r="D820" s="247">
        <f t="shared" si="195"/>
        <v>17</v>
      </c>
      <c r="E820" s="113">
        <v>17</v>
      </c>
      <c r="F820" s="77"/>
      <c r="G820" s="77">
        <f t="shared" si="196"/>
        <v>17</v>
      </c>
      <c r="H820" s="77"/>
      <c r="I820" s="77">
        <f t="shared" si="197"/>
        <v>17</v>
      </c>
      <c r="J820" s="56">
        <v>10</v>
      </c>
    </row>
    <row r="821" spans="1:10" x14ac:dyDescent="0.15">
      <c r="A821" s="54" t="s">
        <v>1266</v>
      </c>
      <c r="B821" s="54" t="s">
        <v>1267</v>
      </c>
      <c r="C821" s="26"/>
      <c r="D821" s="247">
        <f t="shared" si="195"/>
        <v>17</v>
      </c>
      <c r="E821" s="113">
        <v>17</v>
      </c>
      <c r="F821" s="77"/>
      <c r="G821" s="77">
        <f t="shared" si="196"/>
        <v>17</v>
      </c>
      <c r="H821" s="77"/>
      <c r="I821" s="77">
        <f t="shared" si="197"/>
        <v>17</v>
      </c>
      <c r="J821" s="56">
        <v>10</v>
      </c>
    </row>
    <row r="822" spans="1:10" ht="11.25" x14ac:dyDescent="0.2">
      <c r="A822" s="54" t="s">
        <v>1268</v>
      </c>
      <c r="B822" s="24" t="s">
        <v>1269</v>
      </c>
      <c r="C822" s="26"/>
      <c r="D822" s="247">
        <f t="shared" si="195"/>
        <v>22</v>
      </c>
      <c r="E822" s="113">
        <v>22</v>
      </c>
      <c r="F822" s="77"/>
      <c r="G822" s="77">
        <f t="shared" si="196"/>
        <v>22</v>
      </c>
      <c r="H822" s="77"/>
      <c r="I822" s="77">
        <f t="shared" si="197"/>
        <v>22</v>
      </c>
      <c r="J822" s="56">
        <v>10</v>
      </c>
    </row>
    <row r="823" spans="1:10" x14ac:dyDescent="0.15">
      <c r="A823" s="54" t="s">
        <v>1270</v>
      </c>
      <c r="B823" s="54" t="s">
        <v>1271</v>
      </c>
      <c r="C823" s="26"/>
      <c r="D823" s="247">
        <f t="shared" si="195"/>
        <v>22</v>
      </c>
      <c r="E823" s="113">
        <v>22</v>
      </c>
      <c r="F823" s="77"/>
      <c r="G823" s="77">
        <f t="shared" si="196"/>
        <v>22</v>
      </c>
      <c r="H823" s="77"/>
      <c r="I823" s="77">
        <f t="shared" si="197"/>
        <v>22</v>
      </c>
      <c r="J823" s="56">
        <v>5</v>
      </c>
    </row>
    <row r="824" spans="1:10" x14ac:dyDescent="0.15">
      <c r="A824" s="54" t="s">
        <v>1272</v>
      </c>
      <c r="B824" s="54" t="s">
        <v>1273</v>
      </c>
      <c r="C824" s="26"/>
      <c r="D824" s="247">
        <f t="shared" si="195"/>
        <v>22</v>
      </c>
      <c r="E824" s="113">
        <v>22</v>
      </c>
      <c r="F824" s="77"/>
      <c r="G824" s="77">
        <f t="shared" si="196"/>
        <v>22</v>
      </c>
      <c r="H824" s="77"/>
      <c r="I824" s="77">
        <f t="shared" si="197"/>
        <v>22</v>
      </c>
      <c r="J824" s="56">
        <v>5</v>
      </c>
    </row>
    <row r="825" spans="1:10" x14ac:dyDescent="0.15">
      <c r="A825" s="54" t="s">
        <v>1274</v>
      </c>
      <c r="B825" s="54" t="s">
        <v>1275</v>
      </c>
      <c r="C825" s="26"/>
      <c r="D825" s="247">
        <f t="shared" si="195"/>
        <v>22</v>
      </c>
      <c r="E825" s="113">
        <v>22</v>
      </c>
      <c r="F825" s="77"/>
      <c r="G825" s="77">
        <f t="shared" si="196"/>
        <v>22</v>
      </c>
      <c r="H825" s="77"/>
      <c r="I825" s="77">
        <f t="shared" si="197"/>
        <v>22</v>
      </c>
      <c r="J825" s="56">
        <v>5</v>
      </c>
    </row>
    <row r="826" spans="1:10" x14ac:dyDescent="0.15">
      <c r="A826" s="54" t="s">
        <v>1276</v>
      </c>
      <c r="B826" s="54" t="s">
        <v>1277</v>
      </c>
      <c r="C826" s="26"/>
      <c r="D826" s="247">
        <f t="shared" si="195"/>
        <v>22</v>
      </c>
      <c r="E826" s="113">
        <v>22</v>
      </c>
      <c r="F826" s="77"/>
      <c r="G826" s="77">
        <f t="shared" si="196"/>
        <v>22</v>
      </c>
      <c r="H826" s="77"/>
      <c r="I826" s="77">
        <f t="shared" si="197"/>
        <v>22</v>
      </c>
      <c r="J826" s="56">
        <v>5</v>
      </c>
    </row>
    <row r="827" spans="1:10" x14ac:dyDescent="0.15">
      <c r="A827" s="54" t="s">
        <v>1278</v>
      </c>
      <c r="B827" s="54" t="s">
        <v>1279</v>
      </c>
      <c r="C827" s="26"/>
      <c r="D827" s="247">
        <f t="shared" si="195"/>
        <v>22</v>
      </c>
      <c r="E827" s="113">
        <v>22</v>
      </c>
      <c r="F827" s="77"/>
      <c r="G827" s="77">
        <f t="shared" si="196"/>
        <v>22</v>
      </c>
      <c r="H827" s="77"/>
      <c r="I827" s="77">
        <f t="shared" si="197"/>
        <v>22</v>
      </c>
      <c r="J827" s="56">
        <v>5</v>
      </c>
    </row>
    <row r="828" spans="1:10" x14ac:dyDescent="0.15">
      <c r="A828" s="54" t="s">
        <v>1280</v>
      </c>
      <c r="B828" s="54" t="s">
        <v>1281</v>
      </c>
      <c r="C828" s="26"/>
      <c r="D828" s="247">
        <f t="shared" si="195"/>
        <v>22</v>
      </c>
      <c r="E828" s="113">
        <v>22</v>
      </c>
      <c r="F828" s="77"/>
      <c r="G828" s="77">
        <f t="shared" si="196"/>
        <v>22</v>
      </c>
      <c r="H828" s="77"/>
      <c r="I828" s="77">
        <f t="shared" si="197"/>
        <v>22</v>
      </c>
      <c r="J828" s="56">
        <v>5</v>
      </c>
    </row>
    <row r="829" spans="1:10" x14ac:dyDescent="0.15">
      <c r="A829" s="54" t="s">
        <v>1282</v>
      </c>
      <c r="B829" s="54" t="s">
        <v>1283</v>
      </c>
      <c r="C829" s="26"/>
      <c r="D829" s="247">
        <f t="shared" si="195"/>
        <v>44.5</v>
      </c>
      <c r="E829" s="113">
        <v>44.5</v>
      </c>
      <c r="F829" s="77"/>
      <c r="G829" s="77">
        <f t="shared" ref="G829" si="198">ROUND(E829*0.95,2)</f>
        <v>42.28</v>
      </c>
      <c r="H829" s="77"/>
      <c r="I829" s="77">
        <f t="shared" ref="I829" si="199">ROUND(E829*0.9,2)</f>
        <v>40.049999999999997</v>
      </c>
      <c r="J829" s="56">
        <v>71</v>
      </c>
    </row>
    <row r="830" spans="1:10" x14ac:dyDescent="0.15">
      <c r="A830" s="54" t="s">
        <v>1284</v>
      </c>
      <c r="B830" s="54" t="s">
        <v>1285</v>
      </c>
      <c r="C830" s="26"/>
      <c r="D830" s="247">
        <f t="shared" si="195"/>
        <v>1.8888888888888888</v>
      </c>
      <c r="E830" s="113">
        <v>1.8888888888888888</v>
      </c>
      <c r="F830" s="77"/>
      <c r="G830" s="77">
        <f t="shared" si="193"/>
        <v>1.79</v>
      </c>
      <c r="H830" s="77"/>
      <c r="I830" s="77">
        <f t="shared" si="194"/>
        <v>1.7</v>
      </c>
      <c r="J830" s="56">
        <v>250</v>
      </c>
    </row>
    <row r="831" spans="1:10" x14ac:dyDescent="0.15">
      <c r="A831" s="54" t="s">
        <v>1286</v>
      </c>
      <c r="B831" s="54" t="s">
        <v>1287</v>
      </c>
      <c r="C831" s="26"/>
      <c r="D831" s="247">
        <f t="shared" si="195"/>
        <v>5.68</v>
      </c>
      <c r="E831" s="113">
        <v>5.68</v>
      </c>
      <c r="F831" s="77"/>
      <c r="G831" s="77">
        <f t="shared" si="193"/>
        <v>5.4</v>
      </c>
      <c r="H831" s="77"/>
      <c r="I831" s="77">
        <f t="shared" si="194"/>
        <v>5.1100000000000003</v>
      </c>
      <c r="J831" s="56">
        <v>100</v>
      </c>
    </row>
    <row r="832" spans="1:10" x14ac:dyDescent="0.15">
      <c r="A832" s="54" t="s">
        <v>1288</v>
      </c>
      <c r="B832" s="54" t="s">
        <v>1289</v>
      </c>
      <c r="C832" s="26"/>
      <c r="D832" s="247">
        <f t="shared" si="195"/>
        <v>7.18</v>
      </c>
      <c r="E832" s="113">
        <v>7.18</v>
      </c>
      <c r="F832" s="77"/>
      <c r="G832" s="77">
        <f t="shared" si="193"/>
        <v>6.82</v>
      </c>
      <c r="H832" s="77"/>
      <c r="I832" s="77">
        <f t="shared" si="194"/>
        <v>6.46</v>
      </c>
      <c r="J832" s="56">
        <v>100</v>
      </c>
    </row>
    <row r="833" spans="1:10" x14ac:dyDescent="0.15">
      <c r="A833" s="54" t="s">
        <v>1290</v>
      </c>
      <c r="B833" s="54" t="s">
        <v>1291</v>
      </c>
      <c r="C833" s="26"/>
      <c r="D833" s="247">
        <f t="shared" si="195"/>
        <v>19.2</v>
      </c>
      <c r="E833" s="113">
        <v>19.2</v>
      </c>
      <c r="F833" s="77"/>
      <c r="G833" s="77">
        <f t="shared" si="193"/>
        <v>18.239999999999998</v>
      </c>
      <c r="H833" s="77"/>
      <c r="I833" s="77">
        <f t="shared" si="194"/>
        <v>17.28</v>
      </c>
      <c r="J833" s="56">
        <v>126</v>
      </c>
    </row>
    <row r="834" spans="1:10" x14ac:dyDescent="0.15">
      <c r="A834" s="54" t="s">
        <v>1292</v>
      </c>
      <c r="B834" s="54" t="s">
        <v>1293</v>
      </c>
      <c r="C834" s="26"/>
      <c r="D834" s="247">
        <f t="shared" si="195"/>
        <v>23.8</v>
      </c>
      <c r="E834" s="113">
        <v>23.8</v>
      </c>
      <c r="F834" s="77"/>
      <c r="G834" s="77">
        <f t="shared" si="193"/>
        <v>22.61</v>
      </c>
      <c r="H834" s="77"/>
      <c r="I834" s="77">
        <f t="shared" si="194"/>
        <v>21.42</v>
      </c>
      <c r="J834" s="56">
        <v>126</v>
      </c>
    </row>
    <row r="835" spans="1:10" x14ac:dyDescent="0.15">
      <c r="A835" s="54" t="s">
        <v>1294</v>
      </c>
      <c r="B835" s="54" t="s">
        <v>1295</v>
      </c>
      <c r="C835" s="26"/>
      <c r="D835" s="247">
        <f t="shared" si="195"/>
        <v>12.366666666666669</v>
      </c>
      <c r="E835" s="113">
        <v>12.366666666666669</v>
      </c>
      <c r="F835" s="77"/>
      <c r="G835" s="77">
        <f t="shared" si="193"/>
        <v>11.75</v>
      </c>
      <c r="H835" s="77"/>
      <c r="I835" s="77">
        <f t="shared" si="194"/>
        <v>11.13</v>
      </c>
      <c r="J835" s="56">
        <v>60</v>
      </c>
    </row>
    <row r="836" spans="1:10" x14ac:dyDescent="0.15">
      <c r="A836" s="54" t="s">
        <v>1296</v>
      </c>
      <c r="B836" s="54" t="s">
        <v>1297</v>
      </c>
      <c r="C836" s="26"/>
      <c r="D836" s="247">
        <f t="shared" si="195"/>
        <v>28.177777777777777</v>
      </c>
      <c r="E836" s="113">
        <v>28.177777777777777</v>
      </c>
      <c r="F836" s="77"/>
      <c r="G836" s="77">
        <f t="shared" si="193"/>
        <v>26.77</v>
      </c>
      <c r="H836" s="77"/>
      <c r="I836" s="77">
        <f t="shared" si="194"/>
        <v>25.36</v>
      </c>
      <c r="J836" s="56">
        <v>50</v>
      </c>
    </row>
    <row r="837" spans="1:10" x14ac:dyDescent="0.15">
      <c r="A837" s="54" t="s">
        <v>1298</v>
      </c>
      <c r="B837" s="54" t="s">
        <v>1299</v>
      </c>
      <c r="C837" s="26"/>
      <c r="D837" s="247">
        <f t="shared" si="195"/>
        <v>16.811111111111114</v>
      </c>
      <c r="E837" s="113">
        <v>16.811111111111114</v>
      </c>
      <c r="F837" s="77"/>
      <c r="G837" s="77">
        <f t="shared" si="193"/>
        <v>15.97</v>
      </c>
      <c r="H837" s="77"/>
      <c r="I837" s="77">
        <f t="shared" si="194"/>
        <v>15.13</v>
      </c>
      <c r="J837" s="56">
        <v>120</v>
      </c>
    </row>
    <row r="838" spans="1:10" x14ac:dyDescent="0.15">
      <c r="A838" s="54" t="s">
        <v>1300</v>
      </c>
      <c r="B838" s="54" t="s">
        <v>1301</v>
      </c>
      <c r="C838" s="26"/>
      <c r="D838" s="247">
        <f t="shared" si="195"/>
        <v>17.288888888888891</v>
      </c>
      <c r="E838" s="113">
        <v>17.288888888888891</v>
      </c>
      <c r="F838" s="77"/>
      <c r="G838" s="77">
        <f t="shared" si="193"/>
        <v>16.420000000000002</v>
      </c>
      <c r="H838" s="77"/>
      <c r="I838" s="77">
        <f t="shared" si="194"/>
        <v>15.56</v>
      </c>
      <c r="J838" s="56">
        <v>100</v>
      </c>
    </row>
    <row r="839" spans="1:10" x14ac:dyDescent="0.15">
      <c r="A839" s="54" t="s">
        <v>1302</v>
      </c>
      <c r="B839" s="54" t="s">
        <v>1303</v>
      </c>
      <c r="C839" s="26"/>
      <c r="D839" s="247">
        <f t="shared" si="195"/>
        <v>22.577777777777779</v>
      </c>
      <c r="E839" s="113">
        <v>22.577777777777779</v>
      </c>
      <c r="F839" s="77"/>
      <c r="G839" s="77">
        <f t="shared" si="193"/>
        <v>21.45</v>
      </c>
      <c r="H839" s="77"/>
      <c r="I839" s="77">
        <f t="shared" si="194"/>
        <v>20.32</v>
      </c>
      <c r="J839" s="56">
        <v>100</v>
      </c>
    </row>
    <row r="840" spans="1:10" x14ac:dyDescent="0.15">
      <c r="A840" s="54" t="s">
        <v>1304</v>
      </c>
      <c r="B840" s="54" t="s">
        <v>1305</v>
      </c>
      <c r="C840" s="26"/>
      <c r="D840" s="247">
        <f t="shared" si="195"/>
        <v>22.577777777777779</v>
      </c>
      <c r="E840" s="113">
        <v>22.577777777777779</v>
      </c>
      <c r="F840" s="77"/>
      <c r="G840" s="77">
        <f t="shared" si="193"/>
        <v>21.45</v>
      </c>
      <c r="H840" s="77"/>
      <c r="I840" s="77">
        <f t="shared" si="194"/>
        <v>20.32</v>
      </c>
      <c r="J840" s="56">
        <v>100</v>
      </c>
    </row>
    <row r="841" spans="1:10" x14ac:dyDescent="0.15">
      <c r="A841" s="54" t="s">
        <v>1306</v>
      </c>
      <c r="B841" s="54" t="s">
        <v>1307</v>
      </c>
      <c r="C841" s="26"/>
      <c r="D841" s="247">
        <f t="shared" si="195"/>
        <v>34.37777777777778</v>
      </c>
      <c r="E841" s="113">
        <v>34.37777777777778</v>
      </c>
      <c r="F841" s="77"/>
      <c r="G841" s="77">
        <f t="shared" si="193"/>
        <v>32.659999999999997</v>
      </c>
      <c r="H841" s="77"/>
      <c r="I841" s="77">
        <f t="shared" si="194"/>
        <v>30.94</v>
      </c>
      <c r="J841" s="56">
        <v>100</v>
      </c>
    </row>
    <row r="842" spans="1:10" x14ac:dyDescent="0.15">
      <c r="A842" s="54" t="s">
        <v>1308</v>
      </c>
      <c r="B842" s="54" t="s">
        <v>1309</v>
      </c>
      <c r="C842" s="26"/>
      <c r="D842" s="247">
        <f t="shared" si="195"/>
        <v>34.477777777777781</v>
      </c>
      <c r="E842" s="113">
        <v>34.477777777777781</v>
      </c>
      <c r="F842" s="77"/>
      <c r="G842" s="77">
        <f t="shared" si="193"/>
        <v>32.75</v>
      </c>
      <c r="H842" s="77"/>
      <c r="I842" s="77">
        <f t="shared" si="194"/>
        <v>31.03</v>
      </c>
      <c r="J842" s="56">
        <v>100</v>
      </c>
    </row>
    <row r="843" spans="1:10" x14ac:dyDescent="0.15">
      <c r="A843" s="54" t="s">
        <v>1310</v>
      </c>
      <c r="B843" s="54" t="s">
        <v>1311</v>
      </c>
      <c r="C843" s="26"/>
      <c r="D843" s="247">
        <f t="shared" si="195"/>
        <v>21.755555555555553</v>
      </c>
      <c r="E843" s="113">
        <v>21.755555555555553</v>
      </c>
      <c r="F843" s="77"/>
      <c r="G843" s="77">
        <f t="shared" si="193"/>
        <v>20.67</v>
      </c>
      <c r="H843" s="77"/>
      <c r="I843" s="77">
        <f t="shared" si="194"/>
        <v>19.579999999999998</v>
      </c>
      <c r="J843" s="56">
        <v>100</v>
      </c>
    </row>
    <row r="844" spans="1:10" x14ac:dyDescent="0.15">
      <c r="A844" s="54" t="s">
        <v>1312</v>
      </c>
      <c r="B844" s="54" t="s">
        <v>1313</v>
      </c>
      <c r="C844" s="26"/>
      <c r="D844" s="247">
        <f t="shared" si="195"/>
        <v>39.666666666666671</v>
      </c>
      <c r="E844" s="113">
        <v>39.666666666666671</v>
      </c>
      <c r="F844" s="77"/>
      <c r="G844" s="77">
        <f t="shared" si="193"/>
        <v>37.68</v>
      </c>
      <c r="H844" s="77"/>
      <c r="I844" s="77">
        <f t="shared" si="194"/>
        <v>35.700000000000003</v>
      </c>
      <c r="J844" s="56">
        <v>48</v>
      </c>
    </row>
    <row r="845" spans="1:10" x14ac:dyDescent="0.15">
      <c r="A845" s="54" t="s">
        <v>1314</v>
      </c>
      <c r="B845" s="54" t="s">
        <v>1315</v>
      </c>
      <c r="C845" s="26"/>
      <c r="D845" s="247">
        <f t="shared" si="195"/>
        <v>44.04</v>
      </c>
      <c r="E845" s="113">
        <v>44.04</v>
      </c>
      <c r="F845" s="77"/>
      <c r="G845" s="77">
        <f t="shared" si="193"/>
        <v>41.84</v>
      </c>
      <c r="H845" s="77"/>
      <c r="I845" s="77">
        <f t="shared" si="194"/>
        <v>39.64</v>
      </c>
      <c r="J845" s="56">
        <v>48</v>
      </c>
    </row>
    <row r="846" spans="1:10" x14ac:dyDescent="0.15">
      <c r="A846" s="54" t="s">
        <v>1316</v>
      </c>
      <c r="B846" s="54" t="s">
        <v>1317</v>
      </c>
      <c r="C846" s="26"/>
      <c r="D846" s="247">
        <f t="shared" si="195"/>
        <v>37.777777777777779</v>
      </c>
      <c r="E846" s="113">
        <v>37.777777777777779</v>
      </c>
      <c r="F846" s="77"/>
      <c r="G846" s="77">
        <f t="shared" si="193"/>
        <v>35.89</v>
      </c>
      <c r="H846" s="77"/>
      <c r="I846" s="77">
        <f t="shared" si="194"/>
        <v>34</v>
      </c>
      <c r="J846" s="56">
        <v>48</v>
      </c>
    </row>
    <row r="847" spans="1:10" x14ac:dyDescent="0.15">
      <c r="A847" s="54" t="s">
        <v>1318</v>
      </c>
      <c r="B847" s="54" t="s">
        <v>1319</v>
      </c>
      <c r="C847" s="26"/>
      <c r="D847" s="247">
        <f t="shared" si="195"/>
        <v>5.4444444444444446</v>
      </c>
      <c r="E847" s="113">
        <v>5.4444444444444446</v>
      </c>
      <c r="F847" s="77"/>
      <c r="G847" s="77">
        <f t="shared" si="193"/>
        <v>5.17</v>
      </c>
      <c r="H847" s="77"/>
      <c r="I847" s="77">
        <f t="shared" si="194"/>
        <v>4.9000000000000004</v>
      </c>
      <c r="J847" s="56">
        <v>200</v>
      </c>
    </row>
    <row r="848" spans="1:10" x14ac:dyDescent="0.15">
      <c r="A848" s="54" t="s">
        <v>1320</v>
      </c>
      <c r="B848" s="54" t="s">
        <v>1321</v>
      </c>
      <c r="C848" s="26"/>
      <c r="D848" s="247">
        <f t="shared" si="195"/>
        <v>3.4555555555555557</v>
      </c>
      <c r="E848" s="113">
        <v>3.4555555555555557</v>
      </c>
      <c r="F848" s="77"/>
      <c r="G848" s="77">
        <f t="shared" si="193"/>
        <v>3.28</v>
      </c>
      <c r="H848" s="77"/>
      <c r="I848" s="77">
        <f t="shared" si="194"/>
        <v>3.11</v>
      </c>
      <c r="J848" s="56">
        <v>200</v>
      </c>
    </row>
    <row r="849" spans="1:10" x14ac:dyDescent="0.15">
      <c r="A849" s="54" t="s">
        <v>1322</v>
      </c>
      <c r="B849" s="54" t="s">
        <v>1323</v>
      </c>
      <c r="C849" s="26"/>
      <c r="D849" s="247">
        <f t="shared" si="195"/>
        <v>8.9</v>
      </c>
      <c r="E849" s="113">
        <v>8.9</v>
      </c>
      <c r="F849" s="77"/>
      <c r="G849" s="77">
        <f t="shared" si="193"/>
        <v>8.4600000000000009</v>
      </c>
      <c r="H849" s="77"/>
      <c r="I849" s="77">
        <f t="shared" si="194"/>
        <v>8.01</v>
      </c>
      <c r="J849" s="56">
        <v>175</v>
      </c>
    </row>
    <row r="850" spans="1:10" x14ac:dyDescent="0.15">
      <c r="A850" s="54" t="s">
        <v>1324</v>
      </c>
      <c r="B850" s="54" t="s">
        <v>1325</v>
      </c>
      <c r="C850" s="26"/>
      <c r="D850" s="247">
        <f t="shared" si="195"/>
        <v>11.26</v>
      </c>
      <c r="E850" s="113">
        <v>11.26</v>
      </c>
      <c r="F850" s="77"/>
      <c r="G850" s="77">
        <f t="shared" si="193"/>
        <v>10.7</v>
      </c>
      <c r="H850" s="77"/>
      <c r="I850" s="77">
        <f t="shared" si="194"/>
        <v>10.130000000000001</v>
      </c>
      <c r="J850" s="56">
        <v>175</v>
      </c>
    </row>
    <row r="851" spans="1:10" x14ac:dyDescent="0.15">
      <c r="A851" s="54" t="s">
        <v>1326</v>
      </c>
      <c r="B851" s="54" t="s">
        <v>1327</v>
      </c>
      <c r="C851" s="26"/>
      <c r="D851" s="247">
        <f t="shared" si="195"/>
        <v>11.366666666666667</v>
      </c>
      <c r="E851" s="113">
        <v>11.366666666666667</v>
      </c>
      <c r="F851" s="77"/>
      <c r="G851" s="77">
        <f t="shared" si="193"/>
        <v>10.8</v>
      </c>
      <c r="H851" s="77"/>
      <c r="I851" s="77">
        <f t="shared" si="194"/>
        <v>10.23</v>
      </c>
      <c r="J851" s="56">
        <v>175</v>
      </c>
    </row>
    <row r="852" spans="1:10" x14ac:dyDescent="0.15">
      <c r="A852" s="54" t="s">
        <v>1328</v>
      </c>
      <c r="B852" s="54" t="s">
        <v>1329</v>
      </c>
      <c r="C852" s="26"/>
      <c r="D852" s="247">
        <f t="shared" si="195"/>
        <v>4.05</v>
      </c>
      <c r="E852" s="113">
        <v>4.05</v>
      </c>
      <c r="F852" s="77"/>
      <c r="G852" s="77">
        <f t="shared" si="193"/>
        <v>3.85</v>
      </c>
      <c r="H852" s="77"/>
      <c r="I852" s="77">
        <f t="shared" si="194"/>
        <v>3.65</v>
      </c>
      <c r="J852" s="56">
        <v>300</v>
      </c>
    </row>
    <row r="853" spans="1:10" x14ac:dyDescent="0.15">
      <c r="A853" s="54" t="s">
        <v>1330</v>
      </c>
      <c r="B853" s="54" t="s">
        <v>1331</v>
      </c>
      <c r="C853" s="26"/>
      <c r="D853" s="247">
        <f t="shared" si="195"/>
        <v>7.26</v>
      </c>
      <c r="E853" s="113">
        <v>7.26</v>
      </c>
      <c r="F853" s="77"/>
      <c r="G853" s="77">
        <f t="shared" si="193"/>
        <v>6.9</v>
      </c>
      <c r="H853" s="77"/>
      <c r="I853" s="77">
        <f t="shared" si="194"/>
        <v>6.53</v>
      </c>
      <c r="J853" s="56">
        <v>100</v>
      </c>
    </row>
    <row r="854" spans="1:10" x14ac:dyDescent="0.15">
      <c r="A854" s="54" t="s">
        <v>1332</v>
      </c>
      <c r="B854" s="54" t="s">
        <v>1333</v>
      </c>
      <c r="C854" s="26"/>
      <c r="D854" s="247">
        <f t="shared" si="195"/>
        <v>7</v>
      </c>
      <c r="E854" s="113">
        <v>7</v>
      </c>
      <c r="F854" s="77"/>
      <c r="G854" s="77">
        <f t="shared" si="193"/>
        <v>6.65</v>
      </c>
      <c r="H854" s="77"/>
      <c r="I854" s="77">
        <f t="shared" si="194"/>
        <v>6.3</v>
      </c>
      <c r="J854" s="56">
        <v>50</v>
      </c>
    </row>
    <row r="855" spans="1:10" x14ac:dyDescent="0.15">
      <c r="A855" s="54" t="s">
        <v>1334</v>
      </c>
      <c r="B855" s="54" t="s">
        <v>1335</v>
      </c>
      <c r="C855" s="26"/>
      <c r="D855" s="247">
        <f t="shared" si="195"/>
        <v>7</v>
      </c>
      <c r="E855" s="113">
        <v>7</v>
      </c>
      <c r="F855" s="77"/>
      <c r="G855" s="77">
        <f t="shared" si="193"/>
        <v>6.65</v>
      </c>
      <c r="H855" s="77"/>
      <c r="I855" s="77">
        <f t="shared" si="194"/>
        <v>6.3</v>
      </c>
      <c r="J855" s="56">
        <v>50</v>
      </c>
    </row>
    <row r="856" spans="1:10" x14ac:dyDescent="0.15">
      <c r="A856" s="54" t="s">
        <v>1336</v>
      </c>
      <c r="B856" s="54" t="s">
        <v>1337</v>
      </c>
      <c r="C856" s="26"/>
      <c r="D856" s="247">
        <f t="shared" si="195"/>
        <v>7</v>
      </c>
      <c r="E856" s="113">
        <v>7</v>
      </c>
      <c r="F856" s="77"/>
      <c r="G856" s="77">
        <f t="shared" si="193"/>
        <v>6.65</v>
      </c>
      <c r="H856" s="77"/>
      <c r="I856" s="77">
        <f t="shared" si="194"/>
        <v>6.3</v>
      </c>
      <c r="J856" s="56">
        <v>50</v>
      </c>
    </row>
    <row r="857" spans="1:10" x14ac:dyDescent="0.15">
      <c r="A857" s="54" t="s">
        <v>1338</v>
      </c>
      <c r="B857" s="54" t="s">
        <v>1339</v>
      </c>
      <c r="C857" s="26"/>
      <c r="D857" s="247">
        <f t="shared" si="195"/>
        <v>7</v>
      </c>
      <c r="E857" s="113">
        <v>7</v>
      </c>
      <c r="F857" s="77"/>
      <c r="G857" s="77">
        <f t="shared" si="193"/>
        <v>6.65</v>
      </c>
      <c r="H857" s="77"/>
      <c r="I857" s="77">
        <f t="shared" si="194"/>
        <v>6.3</v>
      </c>
      <c r="J857" s="56">
        <v>50</v>
      </c>
    </row>
    <row r="858" spans="1:10" x14ac:dyDescent="0.15">
      <c r="A858" s="54" t="s">
        <v>1340</v>
      </c>
      <c r="B858" s="54" t="s">
        <v>1341</v>
      </c>
      <c r="C858" s="26"/>
      <c r="D858" s="247">
        <f t="shared" si="195"/>
        <v>7</v>
      </c>
      <c r="E858" s="113">
        <v>7</v>
      </c>
      <c r="F858" s="77"/>
      <c r="G858" s="77">
        <f t="shared" si="193"/>
        <v>6.65</v>
      </c>
      <c r="H858" s="77"/>
      <c r="I858" s="77">
        <f t="shared" si="194"/>
        <v>6.3</v>
      </c>
      <c r="J858" s="56">
        <v>50</v>
      </c>
    </row>
    <row r="859" spans="1:10" x14ac:dyDescent="0.15">
      <c r="A859" s="54" t="s">
        <v>1342</v>
      </c>
      <c r="B859" s="54" t="s">
        <v>1343</v>
      </c>
      <c r="C859" s="26"/>
      <c r="D859" s="247">
        <f t="shared" si="195"/>
        <v>7</v>
      </c>
      <c r="E859" s="113">
        <v>7</v>
      </c>
      <c r="F859" s="77"/>
      <c r="G859" s="77">
        <f t="shared" si="193"/>
        <v>6.65</v>
      </c>
      <c r="H859" s="77"/>
      <c r="I859" s="77">
        <f t="shared" si="194"/>
        <v>6.3</v>
      </c>
      <c r="J859" s="56">
        <v>40</v>
      </c>
    </row>
    <row r="860" spans="1:10" x14ac:dyDescent="0.15">
      <c r="A860" s="54" t="s">
        <v>1344</v>
      </c>
      <c r="B860" s="54" t="s">
        <v>1345</v>
      </c>
      <c r="C860" s="26"/>
      <c r="D860" s="247">
        <f t="shared" si="195"/>
        <v>7</v>
      </c>
      <c r="E860" s="113">
        <v>7</v>
      </c>
      <c r="F860" s="77"/>
      <c r="G860" s="77">
        <f t="shared" si="193"/>
        <v>6.65</v>
      </c>
      <c r="H860" s="77"/>
      <c r="I860" s="77">
        <f t="shared" si="194"/>
        <v>6.3</v>
      </c>
      <c r="J860" s="56">
        <v>30</v>
      </c>
    </row>
    <row r="861" spans="1:10" x14ac:dyDescent="0.15">
      <c r="A861" s="54" t="s">
        <v>1346</v>
      </c>
      <c r="B861" s="54" t="s">
        <v>1347</v>
      </c>
      <c r="C861" s="26"/>
      <c r="D861" s="247">
        <f t="shared" si="195"/>
        <v>7</v>
      </c>
      <c r="E861" s="113">
        <v>7</v>
      </c>
      <c r="F861" s="77"/>
      <c r="G861" s="77">
        <f t="shared" si="193"/>
        <v>6.65</v>
      </c>
      <c r="H861" s="77"/>
      <c r="I861" s="77">
        <f t="shared" si="194"/>
        <v>6.3</v>
      </c>
      <c r="J861" s="56">
        <v>50</v>
      </c>
    </row>
    <row r="862" spans="1:10" x14ac:dyDescent="0.15">
      <c r="A862" s="54" t="s">
        <v>1348</v>
      </c>
      <c r="B862" s="54" t="s">
        <v>1349</v>
      </c>
      <c r="C862" s="26"/>
      <c r="D862" s="247">
        <f t="shared" si="195"/>
        <v>7</v>
      </c>
      <c r="E862" s="113">
        <v>7</v>
      </c>
      <c r="F862" s="77"/>
      <c r="G862" s="77">
        <f t="shared" si="193"/>
        <v>6.65</v>
      </c>
      <c r="H862" s="77"/>
      <c r="I862" s="77">
        <f t="shared" si="194"/>
        <v>6.3</v>
      </c>
      <c r="J862" s="56">
        <v>50</v>
      </c>
    </row>
    <row r="863" spans="1:10" x14ac:dyDescent="0.15">
      <c r="A863" s="54" t="s">
        <v>1350</v>
      </c>
      <c r="B863" s="54" t="s">
        <v>1351</v>
      </c>
      <c r="C863" s="26"/>
      <c r="D863" s="247">
        <f t="shared" si="195"/>
        <v>7</v>
      </c>
      <c r="E863" s="113">
        <v>7</v>
      </c>
      <c r="F863" s="77"/>
      <c r="G863" s="77">
        <f t="shared" si="193"/>
        <v>6.65</v>
      </c>
      <c r="H863" s="77"/>
      <c r="I863" s="77">
        <f t="shared" si="194"/>
        <v>6.3</v>
      </c>
      <c r="J863" s="56">
        <v>50</v>
      </c>
    </row>
    <row r="864" spans="1:10" x14ac:dyDescent="0.15">
      <c r="A864" s="54" t="s">
        <v>1352</v>
      </c>
      <c r="B864" s="54" t="s">
        <v>1353</v>
      </c>
      <c r="C864" s="26"/>
      <c r="D864" s="247">
        <f t="shared" si="195"/>
        <v>7</v>
      </c>
      <c r="E864" s="113">
        <v>7</v>
      </c>
      <c r="F864" s="77"/>
      <c r="G864" s="77">
        <f t="shared" si="193"/>
        <v>6.65</v>
      </c>
      <c r="H864" s="77"/>
      <c r="I864" s="77">
        <f t="shared" si="194"/>
        <v>6.3</v>
      </c>
      <c r="J864" s="56">
        <v>50</v>
      </c>
    </row>
    <row r="865" spans="1:12" x14ac:dyDescent="0.15">
      <c r="A865" s="54" t="s">
        <v>1354</v>
      </c>
      <c r="B865" s="54" t="s">
        <v>1355</v>
      </c>
      <c r="C865" s="26"/>
      <c r="D865" s="247">
        <f t="shared" si="195"/>
        <v>7</v>
      </c>
      <c r="E865" s="113">
        <v>7</v>
      </c>
      <c r="F865" s="77"/>
      <c r="G865" s="77">
        <f t="shared" si="193"/>
        <v>6.65</v>
      </c>
      <c r="H865" s="77"/>
      <c r="I865" s="77">
        <f t="shared" si="194"/>
        <v>6.3</v>
      </c>
      <c r="J865" s="56">
        <v>50</v>
      </c>
    </row>
    <row r="866" spans="1:12" x14ac:dyDescent="0.15">
      <c r="A866" s="54" t="s">
        <v>1356</v>
      </c>
      <c r="B866" s="54" t="s">
        <v>1357</v>
      </c>
      <c r="C866" s="26"/>
      <c r="D866" s="247">
        <f t="shared" si="195"/>
        <v>7</v>
      </c>
      <c r="E866" s="113">
        <v>7</v>
      </c>
      <c r="F866" s="77"/>
      <c r="G866" s="77">
        <f t="shared" si="193"/>
        <v>6.65</v>
      </c>
      <c r="H866" s="77"/>
      <c r="I866" s="77">
        <f t="shared" si="194"/>
        <v>6.3</v>
      </c>
      <c r="J866" s="56">
        <v>40</v>
      </c>
    </row>
    <row r="867" spans="1:12" x14ac:dyDescent="0.15">
      <c r="A867" s="54" t="s">
        <v>1358</v>
      </c>
      <c r="B867" s="54" t="s">
        <v>1359</v>
      </c>
      <c r="C867" s="26"/>
      <c r="D867" s="247">
        <f t="shared" si="195"/>
        <v>7</v>
      </c>
      <c r="E867" s="113">
        <v>7</v>
      </c>
      <c r="F867" s="77"/>
      <c r="G867" s="77">
        <f t="shared" si="193"/>
        <v>6.65</v>
      </c>
      <c r="H867" s="77"/>
      <c r="I867" s="77">
        <f t="shared" si="194"/>
        <v>6.3</v>
      </c>
      <c r="J867" s="56">
        <v>40</v>
      </c>
    </row>
    <row r="868" spans="1:12" x14ac:dyDescent="0.15">
      <c r="A868" s="54" t="s">
        <v>1360</v>
      </c>
      <c r="B868" s="54" t="s">
        <v>1361</v>
      </c>
      <c r="C868" s="26"/>
      <c r="D868" s="247">
        <f t="shared" si="195"/>
        <v>7</v>
      </c>
      <c r="E868" s="113">
        <v>7</v>
      </c>
      <c r="F868" s="77"/>
      <c r="G868" s="77">
        <f t="shared" si="193"/>
        <v>6.65</v>
      </c>
      <c r="H868" s="77"/>
      <c r="I868" s="77">
        <f t="shared" si="194"/>
        <v>6.3</v>
      </c>
      <c r="J868" s="56">
        <v>30</v>
      </c>
    </row>
    <row r="869" spans="1:12" x14ac:dyDescent="0.15">
      <c r="A869" s="54" t="s">
        <v>1362</v>
      </c>
      <c r="B869" s="54" t="s">
        <v>1363</v>
      </c>
      <c r="C869" s="26"/>
      <c r="D869" s="247">
        <f t="shared" si="195"/>
        <v>7</v>
      </c>
      <c r="E869" s="113">
        <v>7</v>
      </c>
      <c r="F869" s="77"/>
      <c r="G869" s="77">
        <f t="shared" si="193"/>
        <v>6.65</v>
      </c>
      <c r="H869" s="77"/>
      <c r="I869" s="77">
        <f t="shared" si="194"/>
        <v>6.3</v>
      </c>
      <c r="J869" s="56">
        <v>30</v>
      </c>
    </row>
    <row r="870" spans="1:12" x14ac:dyDescent="0.15">
      <c r="A870" s="54" t="s">
        <v>1364</v>
      </c>
      <c r="B870" s="54" t="s">
        <v>1365</v>
      </c>
      <c r="C870" s="26"/>
      <c r="D870" s="247">
        <f t="shared" si="195"/>
        <v>30.7</v>
      </c>
      <c r="E870" s="113">
        <v>30.7</v>
      </c>
      <c r="F870" s="77"/>
      <c r="G870" s="77">
        <f t="shared" si="193"/>
        <v>29.17</v>
      </c>
      <c r="H870" s="77"/>
      <c r="I870" s="77">
        <f t="shared" si="194"/>
        <v>27.63</v>
      </c>
      <c r="J870" s="56">
        <v>6</v>
      </c>
    </row>
    <row r="871" spans="1:12" x14ac:dyDescent="0.15">
      <c r="A871" s="20"/>
      <c r="B871" s="108" t="s">
        <v>47</v>
      </c>
      <c r="C871" s="22"/>
      <c r="D871" s="260" t="s">
        <v>1908</v>
      </c>
      <c r="E871" s="251" t="s">
        <v>1909</v>
      </c>
      <c r="F871" s="277"/>
      <c r="G871" s="277">
        <v>-0.05</v>
      </c>
      <c r="H871" s="277"/>
      <c r="I871" s="277">
        <v>-0.1</v>
      </c>
      <c r="J871" s="23"/>
    </row>
    <row r="872" spans="1:12" s="110" customFormat="1" ht="11.25" customHeight="1" x14ac:dyDescent="0.2">
      <c r="A872" s="33" t="s">
        <v>1366</v>
      </c>
      <c r="B872" s="33" t="s">
        <v>1367</v>
      </c>
      <c r="C872" s="26"/>
      <c r="D872" s="247">
        <f t="shared" si="195"/>
        <v>20.63</v>
      </c>
      <c r="E872" s="235">
        <v>20.63</v>
      </c>
      <c r="F872" s="77"/>
      <c r="G872" s="77">
        <v>18.57</v>
      </c>
      <c r="H872" s="77"/>
      <c r="I872" s="77">
        <v>18.57</v>
      </c>
      <c r="J872" s="56">
        <v>100</v>
      </c>
      <c r="K872" s="109"/>
      <c r="L872" s="109"/>
    </row>
    <row r="873" spans="1:12" s="110" customFormat="1" ht="11.25" customHeight="1" x14ac:dyDescent="0.2">
      <c r="A873" s="33" t="s">
        <v>1368</v>
      </c>
      <c r="B873" s="33" t="s">
        <v>1369</v>
      </c>
      <c r="C873" s="26"/>
      <c r="D873" s="247">
        <f t="shared" si="195"/>
        <v>30.38</v>
      </c>
      <c r="E873" s="235">
        <v>30.38</v>
      </c>
      <c r="F873" s="77"/>
      <c r="G873" s="77">
        <v>27.34</v>
      </c>
      <c r="H873" s="77"/>
      <c r="I873" s="77">
        <v>27.34</v>
      </c>
      <c r="J873" s="56">
        <v>100</v>
      </c>
      <c r="K873" s="109"/>
      <c r="L873" s="109"/>
    </row>
    <row r="874" spans="1:12" s="110" customFormat="1" ht="11.25" customHeight="1" x14ac:dyDescent="0.2">
      <c r="A874" s="33" t="s">
        <v>1370</v>
      </c>
      <c r="B874" s="33" t="s">
        <v>1371</v>
      </c>
      <c r="C874" s="26"/>
      <c r="D874" s="247">
        <f t="shared" si="195"/>
        <v>49.13</v>
      </c>
      <c r="E874" s="235">
        <v>49.13</v>
      </c>
      <c r="F874" s="77"/>
      <c r="G874" s="77">
        <v>44.22</v>
      </c>
      <c r="H874" s="77"/>
      <c r="I874" s="77">
        <v>44.22</v>
      </c>
      <c r="J874" s="56">
        <v>100</v>
      </c>
      <c r="K874" s="109"/>
      <c r="L874" s="109"/>
    </row>
    <row r="875" spans="1:12" s="110" customFormat="1" ht="11.25" customHeight="1" x14ac:dyDescent="0.2">
      <c r="A875" s="33" t="s">
        <v>1372</v>
      </c>
      <c r="B875" s="33" t="s">
        <v>1373</v>
      </c>
      <c r="C875" s="26"/>
      <c r="D875" s="247">
        <f t="shared" si="195"/>
        <v>79.75</v>
      </c>
      <c r="E875" s="235">
        <v>79.75</v>
      </c>
      <c r="F875" s="77"/>
      <c r="G875" s="77">
        <v>71.78</v>
      </c>
      <c r="H875" s="77"/>
      <c r="I875" s="77">
        <v>71.78</v>
      </c>
      <c r="J875" s="56">
        <v>100</v>
      </c>
      <c r="K875" s="109"/>
      <c r="L875" s="109"/>
    </row>
    <row r="876" spans="1:12" s="110" customFormat="1" ht="11.25" customHeight="1" x14ac:dyDescent="0.2">
      <c r="A876" s="111" t="s">
        <v>1374</v>
      </c>
      <c r="B876" s="111" t="s">
        <v>1375</v>
      </c>
      <c r="C876" s="30"/>
      <c r="D876" s="247">
        <f t="shared" si="195"/>
        <v>14.5</v>
      </c>
      <c r="E876" s="55">
        <v>14.5</v>
      </c>
      <c r="F876" s="55"/>
      <c r="G876" s="55">
        <f>E876</f>
        <v>14.5</v>
      </c>
      <c r="H876" s="55"/>
      <c r="I876" s="55">
        <f>E876</f>
        <v>14.5</v>
      </c>
      <c r="J876" s="56">
        <v>100</v>
      </c>
      <c r="K876" s="109"/>
      <c r="L876" s="109"/>
    </row>
    <row r="877" spans="1:12" s="110" customFormat="1" ht="11.25" customHeight="1" x14ac:dyDescent="0.2">
      <c r="A877" s="111" t="s">
        <v>1376</v>
      </c>
      <c r="B877" s="111" t="s">
        <v>1377</v>
      </c>
      <c r="C877" s="30"/>
      <c r="D877" s="247">
        <f t="shared" si="195"/>
        <v>24</v>
      </c>
      <c r="E877" s="55">
        <v>24</v>
      </c>
      <c r="F877" s="55"/>
      <c r="G877" s="55">
        <f t="shared" ref="G877:G880" si="200">E877</f>
        <v>24</v>
      </c>
      <c r="H877" s="55"/>
      <c r="I877" s="55">
        <f t="shared" ref="I877:I880" si="201">E877</f>
        <v>24</v>
      </c>
      <c r="J877" s="56">
        <v>100</v>
      </c>
      <c r="K877" s="109"/>
      <c r="L877" s="109"/>
    </row>
    <row r="878" spans="1:12" s="110" customFormat="1" ht="11.25" customHeight="1" x14ac:dyDescent="0.2">
      <c r="A878" s="111" t="s">
        <v>1378</v>
      </c>
      <c r="B878" s="111" t="s">
        <v>1379</v>
      </c>
      <c r="C878" s="30"/>
      <c r="D878" s="247">
        <f t="shared" si="195"/>
        <v>20</v>
      </c>
      <c r="E878" s="55">
        <v>20</v>
      </c>
      <c r="F878" s="55"/>
      <c r="G878" s="55">
        <f t="shared" si="200"/>
        <v>20</v>
      </c>
      <c r="H878" s="55"/>
      <c r="I878" s="55">
        <f t="shared" si="201"/>
        <v>20</v>
      </c>
      <c r="J878" s="56">
        <v>100</v>
      </c>
      <c r="K878" s="109"/>
      <c r="L878" s="109"/>
    </row>
    <row r="879" spans="1:12" s="110" customFormat="1" ht="11.25" customHeight="1" x14ac:dyDescent="0.2">
      <c r="A879" s="111" t="s">
        <v>1380</v>
      </c>
      <c r="B879" s="111" t="s">
        <v>1381</v>
      </c>
      <c r="C879" s="30"/>
      <c r="D879" s="247">
        <f t="shared" si="195"/>
        <v>35</v>
      </c>
      <c r="E879" s="55">
        <v>35</v>
      </c>
      <c r="F879" s="55"/>
      <c r="G879" s="55">
        <f t="shared" si="200"/>
        <v>35</v>
      </c>
      <c r="H879" s="55"/>
      <c r="I879" s="55">
        <f t="shared" si="201"/>
        <v>35</v>
      </c>
      <c r="J879" s="56">
        <v>100</v>
      </c>
      <c r="K879" s="109"/>
      <c r="L879" s="109"/>
    </row>
    <row r="880" spans="1:12" s="110" customFormat="1" ht="11.25" customHeight="1" x14ac:dyDescent="0.2">
      <c r="A880" s="111" t="s">
        <v>1382</v>
      </c>
      <c r="B880" s="111" t="s">
        <v>1383</v>
      </c>
      <c r="C880" s="30"/>
      <c r="D880" s="247">
        <f t="shared" ref="D880:D893" si="202">E880</f>
        <v>34</v>
      </c>
      <c r="E880" s="55">
        <v>34</v>
      </c>
      <c r="F880" s="55"/>
      <c r="G880" s="55">
        <f t="shared" si="200"/>
        <v>34</v>
      </c>
      <c r="H880" s="55"/>
      <c r="I880" s="55">
        <f t="shared" si="201"/>
        <v>34</v>
      </c>
      <c r="J880" s="56">
        <v>100</v>
      </c>
      <c r="K880" s="109"/>
      <c r="L880" s="109"/>
    </row>
    <row r="881" spans="1:12" s="110" customFormat="1" ht="11.25" customHeight="1" x14ac:dyDescent="0.2">
      <c r="A881" s="33" t="s">
        <v>1384</v>
      </c>
      <c r="B881" s="33" t="s">
        <v>1385</v>
      </c>
      <c r="C881" s="26"/>
      <c r="D881" s="247">
        <f t="shared" si="202"/>
        <v>12.48</v>
      </c>
      <c r="E881" s="235">
        <v>12.48</v>
      </c>
      <c r="F881" s="77"/>
      <c r="G881" s="77">
        <v>11.23</v>
      </c>
      <c r="H881" s="77"/>
      <c r="I881" s="77">
        <v>11.23</v>
      </c>
      <c r="J881" s="56">
        <v>100</v>
      </c>
      <c r="K881" s="109"/>
      <c r="L881" s="109"/>
    </row>
    <row r="882" spans="1:12" s="110" customFormat="1" ht="11.25" customHeight="1" x14ac:dyDescent="0.2">
      <c r="A882" s="33" t="s">
        <v>1386</v>
      </c>
      <c r="B882" s="33" t="s">
        <v>1387</v>
      </c>
      <c r="C882" s="26"/>
      <c r="D882" s="247">
        <f t="shared" si="202"/>
        <v>14.65</v>
      </c>
      <c r="E882" s="235">
        <v>14.65</v>
      </c>
      <c r="F882" s="77"/>
      <c r="G882" s="77">
        <v>13.19</v>
      </c>
      <c r="H882" s="77"/>
      <c r="I882" s="77">
        <v>13.19</v>
      </c>
      <c r="J882" s="56">
        <v>100</v>
      </c>
      <c r="K882" s="109"/>
      <c r="L882" s="109"/>
    </row>
    <row r="883" spans="1:12" s="110" customFormat="1" ht="11.25" customHeight="1" x14ac:dyDescent="0.2">
      <c r="A883" s="33" t="s">
        <v>1388</v>
      </c>
      <c r="B883" s="33" t="s">
        <v>1389</v>
      </c>
      <c r="C883" s="26"/>
      <c r="D883" s="247">
        <f t="shared" si="202"/>
        <v>22.89</v>
      </c>
      <c r="E883" s="235">
        <v>22.89</v>
      </c>
      <c r="F883" s="77"/>
      <c r="G883" s="77">
        <v>20.6</v>
      </c>
      <c r="H883" s="77"/>
      <c r="I883" s="77">
        <v>20.6</v>
      </c>
      <c r="J883" s="56">
        <v>100</v>
      </c>
      <c r="K883" s="109"/>
      <c r="L883" s="109"/>
    </row>
    <row r="884" spans="1:12" s="110" customFormat="1" ht="11.25" customHeight="1" x14ac:dyDescent="0.2">
      <c r="A884" s="33" t="s">
        <v>1390</v>
      </c>
      <c r="B884" s="33" t="s">
        <v>1391</v>
      </c>
      <c r="C884" s="26"/>
      <c r="D884" s="247">
        <f t="shared" si="202"/>
        <v>17.75</v>
      </c>
      <c r="E884" s="235">
        <v>17.75</v>
      </c>
      <c r="F884" s="77"/>
      <c r="G884" s="77">
        <v>15.98</v>
      </c>
      <c r="H884" s="77"/>
      <c r="I884" s="77">
        <v>15.98</v>
      </c>
      <c r="J884" s="56">
        <v>100</v>
      </c>
      <c r="K884" s="109"/>
      <c r="L884" s="109"/>
    </row>
    <row r="885" spans="1:12" s="110" customFormat="1" ht="11.25" customHeight="1" x14ac:dyDescent="0.2">
      <c r="A885" s="33" t="s">
        <v>1392</v>
      </c>
      <c r="B885" s="33" t="s">
        <v>1393</v>
      </c>
      <c r="C885" s="26"/>
      <c r="D885" s="247">
        <f t="shared" si="202"/>
        <v>20.5</v>
      </c>
      <c r="E885" s="235">
        <v>20.5</v>
      </c>
      <c r="F885" s="77"/>
      <c r="G885" s="77">
        <v>18.45</v>
      </c>
      <c r="H885" s="77"/>
      <c r="I885" s="77">
        <v>18.45</v>
      </c>
      <c r="J885" s="56">
        <v>100</v>
      </c>
      <c r="K885" s="109"/>
      <c r="L885" s="109"/>
    </row>
    <row r="886" spans="1:12" s="110" customFormat="1" ht="11.25" customHeight="1" x14ac:dyDescent="0.2">
      <c r="A886" s="33" t="s">
        <v>1394</v>
      </c>
      <c r="B886" s="33" t="s">
        <v>1395</v>
      </c>
      <c r="C886" s="26"/>
      <c r="D886" s="247">
        <f t="shared" si="202"/>
        <v>31.88</v>
      </c>
      <c r="E886" s="235">
        <v>31.88</v>
      </c>
      <c r="F886" s="77"/>
      <c r="G886" s="77">
        <v>28.69</v>
      </c>
      <c r="H886" s="77"/>
      <c r="I886" s="77">
        <v>28.69</v>
      </c>
      <c r="J886" s="56">
        <v>100</v>
      </c>
      <c r="K886" s="109"/>
      <c r="L886" s="109"/>
    </row>
    <row r="887" spans="1:12" s="110" customFormat="1" ht="11.25" customHeight="1" x14ac:dyDescent="0.2">
      <c r="A887" s="111" t="s">
        <v>1396</v>
      </c>
      <c r="B887" s="111" t="s">
        <v>1397</v>
      </c>
      <c r="C887" s="30"/>
      <c r="D887" s="247">
        <f t="shared" si="202"/>
        <v>6.5</v>
      </c>
      <c r="E887" s="55">
        <v>6.5</v>
      </c>
      <c r="F887" s="55"/>
      <c r="G887" s="55">
        <f t="shared" ref="G887:I887" si="203">E887</f>
        <v>6.5</v>
      </c>
      <c r="H887" s="55"/>
      <c r="I887" s="55">
        <f t="shared" si="203"/>
        <v>6.5</v>
      </c>
      <c r="J887" s="56">
        <v>200</v>
      </c>
      <c r="K887" s="109"/>
      <c r="L887" s="109"/>
    </row>
    <row r="888" spans="1:12" ht="11.25" x14ac:dyDescent="0.2">
      <c r="A888" s="33" t="s">
        <v>1398</v>
      </c>
      <c r="B888" s="33" t="s">
        <v>1399</v>
      </c>
      <c r="C888" s="26"/>
      <c r="D888" s="247">
        <f t="shared" si="202"/>
        <v>3.4</v>
      </c>
      <c r="E888" s="113">
        <v>3.4</v>
      </c>
      <c r="F888" s="77"/>
      <c r="G888" s="77">
        <v>3</v>
      </c>
      <c r="H888" s="77"/>
      <c r="I888" s="77">
        <v>3</v>
      </c>
      <c r="J888" s="56">
        <v>100</v>
      </c>
      <c r="K888" s="109"/>
      <c r="L888" s="109"/>
    </row>
    <row r="889" spans="1:12" ht="11.25" x14ac:dyDescent="0.2">
      <c r="A889" s="33" t="s">
        <v>1400</v>
      </c>
      <c r="B889" s="33" t="s">
        <v>1401</v>
      </c>
      <c r="C889" s="26"/>
      <c r="D889" s="247">
        <f t="shared" si="202"/>
        <v>15.38</v>
      </c>
      <c r="E889" s="113">
        <v>15.38</v>
      </c>
      <c r="F889" s="77"/>
      <c r="G889" s="77">
        <v>13.84</v>
      </c>
      <c r="H889" s="77"/>
      <c r="I889" s="77">
        <v>13.84</v>
      </c>
      <c r="J889" s="56">
        <v>100</v>
      </c>
      <c r="K889" s="109"/>
      <c r="L889" s="109"/>
    </row>
    <row r="890" spans="1:12" s="110" customFormat="1" ht="21" x14ac:dyDescent="0.2">
      <c r="A890" s="245" t="s">
        <v>1402</v>
      </c>
      <c r="B890" s="245" t="s">
        <v>1403</v>
      </c>
      <c r="C890" s="107"/>
      <c r="D890" s="247">
        <f t="shared" si="202"/>
        <v>3</v>
      </c>
      <c r="E890" s="113">
        <v>3</v>
      </c>
      <c r="F890" s="77"/>
      <c r="G890" s="55">
        <f t="shared" ref="G890:G899" si="204">E890</f>
        <v>3</v>
      </c>
      <c r="H890" s="77"/>
      <c r="I890" s="55">
        <f t="shared" ref="I890:I899" si="205">G890</f>
        <v>3</v>
      </c>
      <c r="J890" s="56">
        <v>100</v>
      </c>
      <c r="K890" s="109"/>
      <c r="L890" s="109"/>
    </row>
    <row r="891" spans="1:12" s="110" customFormat="1" x14ac:dyDescent="0.2">
      <c r="A891" s="278" t="s">
        <v>1894</v>
      </c>
      <c r="B891" s="278" t="s">
        <v>1892</v>
      </c>
      <c r="C891" s="107"/>
      <c r="D891" s="247">
        <f t="shared" si="202"/>
        <v>5.8</v>
      </c>
      <c r="E891" s="113">
        <v>5.8</v>
      </c>
      <c r="F891" s="77"/>
      <c r="G891" s="55">
        <f t="shared" si="204"/>
        <v>5.8</v>
      </c>
      <c r="H891" s="77"/>
      <c r="I891" s="55">
        <f t="shared" si="205"/>
        <v>5.8</v>
      </c>
      <c r="J891" s="56">
        <v>100</v>
      </c>
      <c r="K891" s="109"/>
      <c r="L891" s="109"/>
    </row>
    <row r="892" spans="1:12" s="110" customFormat="1" x14ac:dyDescent="0.2">
      <c r="A892" s="278" t="s">
        <v>1895</v>
      </c>
      <c r="B892" s="278" t="s">
        <v>1893</v>
      </c>
      <c r="C892" s="107"/>
      <c r="D892" s="247">
        <f t="shared" si="202"/>
        <v>10</v>
      </c>
      <c r="E892" s="113">
        <v>10</v>
      </c>
      <c r="F892" s="77"/>
      <c r="G892" s="55">
        <f t="shared" si="204"/>
        <v>10</v>
      </c>
      <c r="H892" s="77"/>
      <c r="I892" s="55">
        <f t="shared" si="205"/>
        <v>10</v>
      </c>
      <c r="J892" s="56">
        <v>50</v>
      </c>
      <c r="K892" s="109"/>
      <c r="L892" s="109"/>
    </row>
    <row r="893" spans="1:12" s="110" customFormat="1" ht="14.25" customHeight="1" x14ac:dyDescent="0.2">
      <c r="A893" s="245" t="s">
        <v>1404</v>
      </c>
      <c r="B893" s="245" t="s">
        <v>1405</v>
      </c>
      <c r="C893" s="107"/>
      <c r="D893" s="247">
        <f t="shared" si="202"/>
        <v>10</v>
      </c>
      <c r="E893" s="113">
        <v>10</v>
      </c>
      <c r="F893" s="77"/>
      <c r="G893" s="55">
        <f t="shared" si="204"/>
        <v>10</v>
      </c>
      <c r="H893" s="77"/>
      <c r="I893" s="55">
        <f t="shared" si="205"/>
        <v>10</v>
      </c>
      <c r="J893" s="56">
        <v>50</v>
      </c>
      <c r="K893" s="109"/>
    </row>
    <row r="894" spans="1:12" x14ac:dyDescent="0.15">
      <c r="A894" s="40"/>
      <c r="B894" s="41" t="s">
        <v>48</v>
      </c>
      <c r="C894" s="42"/>
      <c r="D894" s="260" t="s">
        <v>1908</v>
      </c>
      <c r="E894" s="251" t="s">
        <v>1909</v>
      </c>
      <c r="F894" s="277"/>
      <c r="G894" s="277">
        <v>-0.05</v>
      </c>
      <c r="H894" s="277"/>
      <c r="I894" s="277">
        <v>-0.1</v>
      </c>
      <c r="J894" s="43"/>
    </row>
    <row r="895" spans="1:12" ht="12.75" customHeight="1" x14ac:dyDescent="0.2">
      <c r="A895" s="78" t="s">
        <v>1406</v>
      </c>
      <c r="B895" s="78" t="s">
        <v>1896</v>
      </c>
      <c r="C895" s="112"/>
      <c r="D895" s="247">
        <f t="shared" ref="D895:D899" si="206">E895</f>
        <v>165</v>
      </c>
      <c r="E895" s="252">
        <v>165</v>
      </c>
      <c r="F895" s="113"/>
      <c r="G895" s="55">
        <f t="shared" si="204"/>
        <v>165</v>
      </c>
      <c r="H895" s="113"/>
      <c r="I895" s="55">
        <f t="shared" si="205"/>
        <v>165</v>
      </c>
      <c r="J895" s="56">
        <v>40</v>
      </c>
    </row>
    <row r="896" spans="1:12" ht="12.75" customHeight="1" x14ac:dyDescent="0.2">
      <c r="A896" s="78" t="s">
        <v>1407</v>
      </c>
      <c r="B896" s="78" t="s">
        <v>1897</v>
      </c>
      <c r="C896" s="112"/>
      <c r="D896" s="247">
        <f t="shared" si="206"/>
        <v>230</v>
      </c>
      <c r="E896" s="252">
        <v>230</v>
      </c>
      <c r="F896" s="113"/>
      <c r="G896" s="55">
        <f t="shared" si="204"/>
        <v>230</v>
      </c>
      <c r="H896" s="113"/>
      <c r="I896" s="55">
        <f t="shared" si="205"/>
        <v>230</v>
      </c>
      <c r="J896" s="56">
        <v>20</v>
      </c>
    </row>
    <row r="897" spans="1:10" ht="12.75" customHeight="1" x14ac:dyDescent="0.2">
      <c r="A897" s="78" t="s">
        <v>1408</v>
      </c>
      <c r="B897" s="78" t="s">
        <v>1898</v>
      </c>
      <c r="C897" s="112"/>
      <c r="D897" s="247">
        <f t="shared" si="206"/>
        <v>310</v>
      </c>
      <c r="E897" s="252">
        <v>310</v>
      </c>
      <c r="F897" s="113"/>
      <c r="G897" s="55">
        <f t="shared" si="204"/>
        <v>310</v>
      </c>
      <c r="H897" s="113"/>
      <c r="I897" s="55">
        <f t="shared" si="205"/>
        <v>310</v>
      </c>
      <c r="J897" s="56">
        <v>10</v>
      </c>
    </row>
    <row r="898" spans="1:10" ht="12.75" customHeight="1" x14ac:dyDescent="0.2">
      <c r="A898" s="78" t="s">
        <v>1409</v>
      </c>
      <c r="B898" s="78" t="s">
        <v>1899</v>
      </c>
      <c r="C898" s="112"/>
      <c r="D898" s="247">
        <f t="shared" si="206"/>
        <v>480</v>
      </c>
      <c r="E898" s="252">
        <v>480</v>
      </c>
      <c r="F898" s="113"/>
      <c r="G898" s="55">
        <f t="shared" si="204"/>
        <v>480</v>
      </c>
      <c r="H898" s="113"/>
      <c r="I898" s="55">
        <f t="shared" si="205"/>
        <v>480</v>
      </c>
      <c r="J898" s="56">
        <v>8</v>
      </c>
    </row>
    <row r="899" spans="1:10" ht="11.25" x14ac:dyDescent="0.2">
      <c r="A899" s="78" t="s">
        <v>1410</v>
      </c>
      <c r="B899" s="78" t="s">
        <v>1900</v>
      </c>
      <c r="C899" s="112"/>
      <c r="D899" s="247">
        <f t="shared" si="206"/>
        <v>180</v>
      </c>
      <c r="E899" s="252">
        <v>180</v>
      </c>
      <c r="F899" s="113"/>
      <c r="G899" s="55">
        <f t="shared" si="204"/>
        <v>180</v>
      </c>
      <c r="H899" s="113"/>
      <c r="I899" s="55">
        <f t="shared" si="205"/>
        <v>180</v>
      </c>
      <c r="J899" s="56">
        <v>6</v>
      </c>
    </row>
    <row r="900" spans="1:10" x14ac:dyDescent="0.15">
      <c r="A900" s="50"/>
      <c r="B900" s="51" t="s">
        <v>49</v>
      </c>
      <c r="C900" s="52"/>
      <c r="D900" s="260" t="s">
        <v>1908</v>
      </c>
      <c r="E900" s="251" t="s">
        <v>1909</v>
      </c>
      <c r="F900" s="277"/>
      <c r="G900" s="277">
        <v>-0.05</v>
      </c>
      <c r="H900" s="277"/>
      <c r="I900" s="277">
        <v>-0.1</v>
      </c>
      <c r="J900" s="53"/>
    </row>
    <row r="901" spans="1:10" x14ac:dyDescent="0.15">
      <c r="A901" s="54" t="s">
        <v>1412</v>
      </c>
      <c r="B901" s="54" t="s">
        <v>1413</v>
      </c>
      <c r="C901" s="26"/>
      <c r="D901" s="247">
        <f t="shared" ref="D901:D937" si="207">E901</f>
        <v>75.555555555555557</v>
      </c>
      <c r="E901" s="77">
        <v>75.555555555555557</v>
      </c>
      <c r="F901" s="55"/>
      <c r="G901" s="55">
        <f t="shared" ref="G901:G921" si="208">ROUND(E901*0.95,2)</f>
        <v>71.78</v>
      </c>
      <c r="H901" s="55"/>
      <c r="I901" s="55">
        <f t="shared" ref="I901:I921" si="209">ROUND(E901*0.9,2)</f>
        <v>68</v>
      </c>
      <c r="J901" s="56">
        <v>40</v>
      </c>
    </row>
    <row r="902" spans="1:10" x14ac:dyDescent="0.15">
      <c r="A902" s="54" t="s">
        <v>1414</v>
      </c>
      <c r="B902" s="54" t="s">
        <v>1415</v>
      </c>
      <c r="C902" s="26"/>
      <c r="D902" s="247">
        <f t="shared" si="207"/>
        <v>5.0055555555555555</v>
      </c>
      <c r="E902" s="77">
        <v>5.0055555555555555</v>
      </c>
      <c r="F902" s="55"/>
      <c r="G902" s="55">
        <f t="shared" si="208"/>
        <v>4.76</v>
      </c>
      <c r="H902" s="55"/>
      <c r="I902" s="55">
        <f t="shared" si="209"/>
        <v>4.51</v>
      </c>
      <c r="J902" s="56">
        <v>50</v>
      </c>
    </row>
    <row r="903" spans="1:10" x14ac:dyDescent="0.15">
      <c r="A903" s="54" t="s">
        <v>1416</v>
      </c>
      <c r="B903" s="54" t="s">
        <v>1417</v>
      </c>
      <c r="C903" s="26"/>
      <c r="D903" s="247">
        <f t="shared" si="207"/>
        <v>24.744444444444444</v>
      </c>
      <c r="E903" s="77">
        <v>24.744444444444444</v>
      </c>
      <c r="F903" s="55"/>
      <c r="G903" s="55">
        <f t="shared" si="208"/>
        <v>23.51</v>
      </c>
      <c r="H903" s="55"/>
      <c r="I903" s="55">
        <f t="shared" si="209"/>
        <v>22.27</v>
      </c>
      <c r="J903" s="56">
        <v>10</v>
      </c>
    </row>
    <row r="904" spans="1:10" x14ac:dyDescent="0.15">
      <c r="A904" s="54" t="s">
        <v>1418</v>
      </c>
      <c r="B904" s="54" t="s">
        <v>1419</v>
      </c>
      <c r="C904" s="26"/>
      <c r="D904" s="247">
        <f t="shared" si="207"/>
        <v>20.022222222222222</v>
      </c>
      <c r="E904" s="77">
        <v>20.022222222222222</v>
      </c>
      <c r="F904" s="55"/>
      <c r="G904" s="55">
        <f t="shared" si="208"/>
        <v>19.02</v>
      </c>
      <c r="H904" s="55"/>
      <c r="I904" s="55">
        <f t="shared" si="209"/>
        <v>18.02</v>
      </c>
      <c r="J904" s="56">
        <v>10</v>
      </c>
    </row>
    <row r="905" spans="1:10" x14ac:dyDescent="0.15">
      <c r="A905" s="54" t="s">
        <v>1420</v>
      </c>
      <c r="B905" s="54" t="s">
        <v>1421</v>
      </c>
      <c r="C905" s="26"/>
      <c r="D905" s="247">
        <f t="shared" si="207"/>
        <v>16.5</v>
      </c>
      <c r="E905" s="77">
        <v>16.5</v>
      </c>
      <c r="F905" s="55"/>
      <c r="G905" s="55">
        <f t="shared" si="208"/>
        <v>15.68</v>
      </c>
      <c r="H905" s="55"/>
      <c r="I905" s="55">
        <f t="shared" si="209"/>
        <v>14.85</v>
      </c>
      <c r="J905" s="56">
        <v>10</v>
      </c>
    </row>
    <row r="906" spans="1:10" x14ac:dyDescent="0.15">
      <c r="A906" s="54" t="s">
        <v>1422</v>
      </c>
      <c r="B906" s="54" t="s">
        <v>1423</v>
      </c>
      <c r="C906" s="26"/>
      <c r="D906" s="247">
        <f t="shared" si="207"/>
        <v>23.138888888888889</v>
      </c>
      <c r="E906" s="77">
        <v>23.138888888888889</v>
      </c>
      <c r="F906" s="55"/>
      <c r="G906" s="55">
        <f t="shared" si="208"/>
        <v>21.98</v>
      </c>
      <c r="H906" s="55"/>
      <c r="I906" s="55">
        <f t="shared" si="209"/>
        <v>20.83</v>
      </c>
      <c r="J906" s="56">
        <v>30</v>
      </c>
    </row>
    <row r="907" spans="1:10" x14ac:dyDescent="0.15">
      <c r="A907" s="54" t="s">
        <v>1424</v>
      </c>
      <c r="B907" s="54" t="s">
        <v>1425</v>
      </c>
      <c r="C907" s="26"/>
      <c r="D907" s="247">
        <f t="shared" si="207"/>
        <v>17.03</v>
      </c>
      <c r="E907" s="77">
        <v>17.03</v>
      </c>
      <c r="F907" s="55"/>
      <c r="G907" s="55">
        <f t="shared" si="208"/>
        <v>16.18</v>
      </c>
      <c r="H907" s="55"/>
      <c r="I907" s="55">
        <f t="shared" si="209"/>
        <v>15.33</v>
      </c>
      <c r="J907" s="56">
        <v>270</v>
      </c>
    </row>
    <row r="908" spans="1:10" x14ac:dyDescent="0.15">
      <c r="A908" s="54" t="s">
        <v>1426</v>
      </c>
      <c r="B908" s="54" t="s">
        <v>1427</v>
      </c>
      <c r="C908" s="26"/>
      <c r="D908" s="247">
        <f t="shared" si="207"/>
        <v>23.138888888888889</v>
      </c>
      <c r="E908" s="77">
        <v>23.138888888888889</v>
      </c>
      <c r="F908" s="55"/>
      <c r="G908" s="55">
        <f t="shared" si="208"/>
        <v>21.98</v>
      </c>
      <c r="H908" s="55"/>
      <c r="I908" s="55">
        <f t="shared" si="209"/>
        <v>20.83</v>
      </c>
      <c r="J908" s="56">
        <v>10</v>
      </c>
    </row>
    <row r="909" spans="1:10" x14ac:dyDescent="0.15">
      <c r="A909" s="54" t="s">
        <v>1428</v>
      </c>
      <c r="B909" s="54" t="s">
        <v>1429</v>
      </c>
      <c r="C909" s="26"/>
      <c r="D909" s="247">
        <f t="shared" si="207"/>
        <v>89.250000000000014</v>
      </c>
      <c r="E909" s="77">
        <v>89.250000000000014</v>
      </c>
      <c r="F909" s="55"/>
      <c r="G909" s="55">
        <f t="shared" si="208"/>
        <v>84.79</v>
      </c>
      <c r="H909" s="55"/>
      <c r="I909" s="55">
        <f t="shared" si="209"/>
        <v>80.33</v>
      </c>
      <c r="J909" s="56">
        <v>12</v>
      </c>
    </row>
    <row r="910" spans="1:10" x14ac:dyDescent="0.15">
      <c r="A910" s="54" t="s">
        <v>1428</v>
      </c>
      <c r="B910" s="54" t="s">
        <v>1430</v>
      </c>
      <c r="C910" s="26"/>
      <c r="D910" s="247">
        <f t="shared" si="207"/>
        <v>85.94</v>
      </c>
      <c r="E910" s="77">
        <v>85.94</v>
      </c>
      <c r="F910" s="55"/>
      <c r="G910" s="55">
        <f t="shared" si="208"/>
        <v>81.64</v>
      </c>
      <c r="H910" s="55"/>
      <c r="I910" s="55">
        <f t="shared" si="209"/>
        <v>77.349999999999994</v>
      </c>
      <c r="J910" s="56">
        <v>10</v>
      </c>
    </row>
    <row r="911" spans="1:10" x14ac:dyDescent="0.15">
      <c r="A911" s="54" t="s">
        <v>1431</v>
      </c>
      <c r="B911" s="54" t="s">
        <v>1432</v>
      </c>
      <c r="C911" s="26"/>
      <c r="D911" s="247">
        <f t="shared" si="207"/>
        <v>85.94</v>
      </c>
      <c r="E911" s="77">
        <v>85.94</v>
      </c>
      <c r="F911" s="55"/>
      <c r="G911" s="55">
        <f t="shared" si="208"/>
        <v>81.64</v>
      </c>
      <c r="H911" s="55"/>
      <c r="I911" s="55">
        <f t="shared" si="209"/>
        <v>77.349999999999994</v>
      </c>
      <c r="J911" s="56">
        <v>10</v>
      </c>
    </row>
    <row r="912" spans="1:10" x14ac:dyDescent="0.15">
      <c r="A912" s="54" t="s">
        <v>1433</v>
      </c>
      <c r="B912" s="54" t="s">
        <v>1434</v>
      </c>
      <c r="C912" s="26"/>
      <c r="D912" s="247">
        <f t="shared" si="207"/>
        <v>337</v>
      </c>
      <c r="E912" s="77">
        <v>337</v>
      </c>
      <c r="F912" s="55"/>
      <c r="G912" s="55">
        <v>280</v>
      </c>
      <c r="H912" s="55"/>
      <c r="I912" s="55">
        <v>280</v>
      </c>
      <c r="J912" s="56">
        <v>30</v>
      </c>
    </row>
    <row r="913" spans="1:10" x14ac:dyDescent="0.15">
      <c r="A913" s="54" t="s">
        <v>1435</v>
      </c>
      <c r="B913" s="54" t="s">
        <v>1436</v>
      </c>
      <c r="C913" s="26"/>
      <c r="D913" s="247">
        <f t="shared" si="207"/>
        <v>368</v>
      </c>
      <c r="E913" s="77">
        <v>368</v>
      </c>
      <c r="F913" s="55"/>
      <c r="G913" s="55">
        <v>310</v>
      </c>
      <c r="H913" s="55"/>
      <c r="I913" s="55">
        <v>310</v>
      </c>
      <c r="J913" s="56">
        <v>30</v>
      </c>
    </row>
    <row r="914" spans="1:10" x14ac:dyDescent="0.15">
      <c r="A914" s="54" t="s">
        <v>1437</v>
      </c>
      <c r="B914" s="54" t="s">
        <v>1438</v>
      </c>
      <c r="C914" s="26"/>
      <c r="D914" s="247">
        <f t="shared" si="207"/>
        <v>432</v>
      </c>
      <c r="E914" s="77">
        <v>432</v>
      </c>
      <c r="F914" s="55"/>
      <c r="G914" s="55">
        <v>360</v>
      </c>
      <c r="H914" s="55"/>
      <c r="I914" s="55">
        <v>360</v>
      </c>
      <c r="J914" s="56">
        <v>30</v>
      </c>
    </row>
    <row r="915" spans="1:10" x14ac:dyDescent="0.15">
      <c r="A915" s="54" t="s">
        <v>1439</v>
      </c>
      <c r="B915" s="54" t="s">
        <v>1440</v>
      </c>
      <c r="C915" s="26"/>
      <c r="D915" s="247">
        <f t="shared" si="207"/>
        <v>250.2777777777778</v>
      </c>
      <c r="E915" s="77">
        <v>250.2777777777778</v>
      </c>
      <c r="F915" s="55"/>
      <c r="G915" s="55">
        <f t="shared" si="208"/>
        <v>237.76</v>
      </c>
      <c r="H915" s="55"/>
      <c r="I915" s="55">
        <f t="shared" si="209"/>
        <v>225.25</v>
      </c>
      <c r="J915" s="56">
        <v>1</v>
      </c>
    </row>
    <row r="916" spans="1:10" x14ac:dyDescent="0.15">
      <c r="A916" s="54" t="s">
        <v>1441</v>
      </c>
      <c r="B916" s="54" t="s">
        <v>1442</v>
      </c>
      <c r="C916" s="26"/>
      <c r="D916" s="247">
        <f t="shared" si="207"/>
        <v>349.44444444444446</v>
      </c>
      <c r="E916" s="77">
        <v>349.44444444444446</v>
      </c>
      <c r="F916" s="55"/>
      <c r="G916" s="55">
        <f t="shared" si="208"/>
        <v>331.97</v>
      </c>
      <c r="H916" s="55"/>
      <c r="I916" s="55">
        <f t="shared" si="209"/>
        <v>314.5</v>
      </c>
      <c r="J916" s="56">
        <v>1</v>
      </c>
    </row>
    <row r="917" spans="1:10" x14ac:dyDescent="0.15">
      <c r="A917" s="279" t="s">
        <v>1886</v>
      </c>
      <c r="B917" s="279" t="s">
        <v>1882</v>
      </c>
      <c r="C917" s="26"/>
      <c r="D917" s="247">
        <f t="shared" si="207"/>
        <v>858.88</v>
      </c>
      <c r="E917" s="77">
        <v>858.88</v>
      </c>
      <c r="F917" s="55"/>
      <c r="G917" s="55">
        <f t="shared" si="208"/>
        <v>815.94</v>
      </c>
      <c r="H917" s="55"/>
      <c r="I917" s="55">
        <f t="shared" si="209"/>
        <v>772.99</v>
      </c>
      <c r="J917" s="56">
        <v>1</v>
      </c>
    </row>
    <row r="918" spans="1:10" x14ac:dyDescent="0.15">
      <c r="A918" s="279" t="s">
        <v>1887</v>
      </c>
      <c r="B918" s="279" t="s">
        <v>1883</v>
      </c>
      <c r="C918" s="26"/>
      <c r="D918" s="247">
        <f t="shared" si="207"/>
        <v>1016.26</v>
      </c>
      <c r="E918" s="77">
        <v>1016.26</v>
      </c>
      <c r="F918" s="55"/>
      <c r="G918" s="55">
        <f t="shared" si="208"/>
        <v>965.45</v>
      </c>
      <c r="H918" s="55"/>
      <c r="I918" s="55">
        <f t="shared" si="209"/>
        <v>914.63</v>
      </c>
      <c r="J918" s="56">
        <v>1</v>
      </c>
    </row>
    <row r="919" spans="1:10" x14ac:dyDescent="0.15">
      <c r="A919" s="279" t="s">
        <v>1888</v>
      </c>
      <c r="B919" s="279" t="s">
        <v>1884</v>
      </c>
      <c r="C919" s="26"/>
      <c r="D919" s="247">
        <f t="shared" si="207"/>
        <v>879.62</v>
      </c>
      <c r="E919" s="77">
        <v>879.62</v>
      </c>
      <c r="F919" s="55"/>
      <c r="G919" s="55">
        <f t="shared" si="208"/>
        <v>835.64</v>
      </c>
      <c r="H919" s="55"/>
      <c r="I919" s="55">
        <f t="shared" si="209"/>
        <v>791.66</v>
      </c>
      <c r="J919" s="56">
        <v>1</v>
      </c>
    </row>
    <row r="920" spans="1:10" x14ac:dyDescent="0.15">
      <c r="A920" s="279" t="s">
        <v>1889</v>
      </c>
      <c r="B920" s="279" t="s">
        <v>1885</v>
      </c>
      <c r="C920" s="26"/>
      <c r="D920" s="247">
        <f t="shared" si="207"/>
        <v>1196.82</v>
      </c>
      <c r="E920" s="77">
        <v>1196.82</v>
      </c>
      <c r="F920" s="55"/>
      <c r="G920" s="55">
        <f t="shared" si="208"/>
        <v>1136.98</v>
      </c>
      <c r="H920" s="55"/>
      <c r="I920" s="55">
        <f t="shared" si="209"/>
        <v>1077.1400000000001</v>
      </c>
      <c r="J920" s="56">
        <v>1</v>
      </c>
    </row>
    <row r="921" spans="1:10" x14ac:dyDescent="0.15">
      <c r="A921" s="279" t="s">
        <v>1891</v>
      </c>
      <c r="B921" s="279" t="s">
        <v>1890</v>
      </c>
      <c r="C921" s="26"/>
      <c r="D921" s="247">
        <f t="shared" si="207"/>
        <v>1342</v>
      </c>
      <c r="E921" s="77">
        <v>1342</v>
      </c>
      <c r="F921" s="55"/>
      <c r="G921" s="55">
        <f t="shared" si="208"/>
        <v>1274.9000000000001</v>
      </c>
      <c r="H921" s="55"/>
      <c r="I921" s="55">
        <f t="shared" si="209"/>
        <v>1207.8</v>
      </c>
      <c r="J921" s="56">
        <v>1</v>
      </c>
    </row>
    <row r="922" spans="1:10" x14ac:dyDescent="0.15">
      <c r="A922" s="50"/>
      <c r="B922" s="51" t="s">
        <v>1443</v>
      </c>
      <c r="C922" s="52"/>
      <c r="D922" s="260" t="s">
        <v>1908</v>
      </c>
      <c r="E922" s="251" t="s">
        <v>1909</v>
      </c>
      <c r="F922" s="277"/>
      <c r="G922" s="277">
        <v>-0.05</v>
      </c>
      <c r="H922" s="277"/>
      <c r="I922" s="277">
        <v>-0.1</v>
      </c>
      <c r="J922" s="53"/>
    </row>
    <row r="923" spans="1:10" s="65" customFormat="1" x14ac:dyDescent="0.15">
      <c r="A923" s="114" t="s">
        <v>1444</v>
      </c>
      <c r="B923" s="115" t="s">
        <v>1445</v>
      </c>
      <c r="C923" s="116">
        <v>1.35</v>
      </c>
      <c r="D923" s="247">
        <f t="shared" si="207"/>
        <v>47.63</v>
      </c>
      <c r="E923" s="257">
        <v>47.63</v>
      </c>
      <c r="F923" s="27"/>
      <c r="G923" s="55">
        <f t="shared" ref="G923:G937" si="210">ROUND(E923*0.95,2)</f>
        <v>45.25</v>
      </c>
      <c r="H923" s="77"/>
      <c r="I923" s="55">
        <f t="shared" ref="I923:I937" si="211">ROUND(E923*0.9,2)</f>
        <v>42.87</v>
      </c>
      <c r="J923" s="117">
        <v>6</v>
      </c>
    </row>
    <row r="924" spans="1:10" s="65" customFormat="1" x14ac:dyDescent="0.15">
      <c r="A924" s="114" t="s">
        <v>1446</v>
      </c>
      <c r="B924" s="115" t="s">
        <v>1447</v>
      </c>
      <c r="C924" s="116">
        <v>2.93</v>
      </c>
      <c r="D924" s="247">
        <f t="shared" si="207"/>
        <v>104.02</v>
      </c>
      <c r="E924" s="257">
        <v>104.02</v>
      </c>
      <c r="F924" s="27"/>
      <c r="G924" s="55">
        <f t="shared" si="210"/>
        <v>98.82</v>
      </c>
      <c r="H924" s="77"/>
      <c r="I924" s="55">
        <f t="shared" si="211"/>
        <v>93.62</v>
      </c>
      <c r="J924" s="117">
        <v>36</v>
      </c>
    </row>
    <row r="925" spans="1:10" s="65" customFormat="1" x14ac:dyDescent="0.15">
      <c r="A925" s="114" t="s">
        <v>1448</v>
      </c>
      <c r="B925" s="115" t="s">
        <v>1449</v>
      </c>
      <c r="C925" s="116">
        <v>2.93</v>
      </c>
      <c r="D925" s="247">
        <f t="shared" si="207"/>
        <v>104.02</v>
      </c>
      <c r="E925" s="257">
        <v>104.02</v>
      </c>
      <c r="F925" s="27"/>
      <c r="G925" s="55">
        <f t="shared" si="210"/>
        <v>98.82</v>
      </c>
      <c r="H925" s="77"/>
      <c r="I925" s="55">
        <f t="shared" si="211"/>
        <v>93.62</v>
      </c>
      <c r="J925" s="117">
        <v>36</v>
      </c>
    </row>
    <row r="926" spans="1:10" s="65" customFormat="1" x14ac:dyDescent="0.15">
      <c r="A926" s="114" t="s">
        <v>1450</v>
      </c>
      <c r="B926" s="115" t="s">
        <v>1451</v>
      </c>
      <c r="C926" s="116">
        <v>3.24</v>
      </c>
      <c r="D926" s="247">
        <f t="shared" si="207"/>
        <v>158.36000000000001</v>
      </c>
      <c r="E926" s="257">
        <v>158.36000000000001</v>
      </c>
      <c r="F926" s="27"/>
      <c r="G926" s="55">
        <f t="shared" si="210"/>
        <v>150.44</v>
      </c>
      <c r="H926" s="77"/>
      <c r="I926" s="55">
        <f t="shared" si="211"/>
        <v>142.52000000000001</v>
      </c>
      <c r="J926" s="117">
        <v>36</v>
      </c>
    </row>
    <row r="927" spans="1:10" s="65" customFormat="1" x14ac:dyDescent="0.15">
      <c r="A927" s="114" t="s">
        <v>1452</v>
      </c>
      <c r="B927" s="115" t="s">
        <v>1453</v>
      </c>
      <c r="C927" s="116">
        <v>3.24</v>
      </c>
      <c r="D927" s="247">
        <f t="shared" si="207"/>
        <v>158.36000000000001</v>
      </c>
      <c r="E927" s="257">
        <v>158.36000000000001</v>
      </c>
      <c r="F927" s="27"/>
      <c r="G927" s="55">
        <f t="shared" si="210"/>
        <v>150.44</v>
      </c>
      <c r="H927" s="77"/>
      <c r="I927" s="55">
        <f t="shared" si="211"/>
        <v>142.52000000000001</v>
      </c>
      <c r="J927" s="117">
        <v>36</v>
      </c>
    </row>
    <row r="928" spans="1:10" s="65" customFormat="1" x14ac:dyDescent="0.15">
      <c r="A928" s="114" t="s">
        <v>1454</v>
      </c>
      <c r="B928" s="115" t="s">
        <v>1455</v>
      </c>
      <c r="C928" s="116">
        <v>4.1399999999999997</v>
      </c>
      <c r="D928" s="247">
        <f t="shared" si="207"/>
        <v>201.44</v>
      </c>
      <c r="E928" s="257">
        <v>201.44</v>
      </c>
      <c r="F928" s="27"/>
      <c r="G928" s="55">
        <f t="shared" si="210"/>
        <v>191.37</v>
      </c>
      <c r="H928" s="77"/>
      <c r="I928" s="55">
        <f t="shared" si="211"/>
        <v>181.3</v>
      </c>
      <c r="J928" s="117">
        <v>24</v>
      </c>
    </row>
    <row r="929" spans="1:10" s="65" customFormat="1" x14ac:dyDescent="0.15">
      <c r="A929" s="114" t="s">
        <v>1456</v>
      </c>
      <c r="B929" s="115" t="s">
        <v>1457</v>
      </c>
      <c r="C929" s="116">
        <v>4.1399999999999997</v>
      </c>
      <c r="D929" s="247">
        <f t="shared" si="207"/>
        <v>201.44</v>
      </c>
      <c r="E929" s="257">
        <v>201.44</v>
      </c>
      <c r="F929" s="27"/>
      <c r="G929" s="55">
        <f t="shared" si="210"/>
        <v>191.37</v>
      </c>
      <c r="H929" s="77"/>
      <c r="I929" s="55">
        <f t="shared" si="211"/>
        <v>181.3</v>
      </c>
      <c r="J929" s="117">
        <v>24</v>
      </c>
    </row>
    <row r="930" spans="1:10" s="65" customFormat="1" x14ac:dyDescent="0.15">
      <c r="A930" s="114" t="s">
        <v>1458</v>
      </c>
      <c r="B930" s="115" t="s">
        <v>1459</v>
      </c>
      <c r="C930" s="116">
        <v>5.49</v>
      </c>
      <c r="D930" s="247">
        <f t="shared" si="207"/>
        <v>276.62</v>
      </c>
      <c r="E930" s="257">
        <v>276.62</v>
      </c>
      <c r="F930" s="27"/>
      <c r="G930" s="55">
        <f t="shared" si="210"/>
        <v>262.79000000000002</v>
      </c>
      <c r="H930" s="77"/>
      <c r="I930" s="55">
        <f t="shared" si="211"/>
        <v>248.96</v>
      </c>
      <c r="J930" s="117">
        <v>16</v>
      </c>
    </row>
    <row r="931" spans="1:10" s="65" customFormat="1" x14ac:dyDescent="0.15">
      <c r="A931" s="114" t="s">
        <v>1460</v>
      </c>
      <c r="B931" s="115" t="s">
        <v>1461</v>
      </c>
      <c r="C931" s="116">
        <v>5.49</v>
      </c>
      <c r="D931" s="247">
        <f t="shared" si="207"/>
        <v>276.62</v>
      </c>
      <c r="E931" s="257">
        <v>276.62</v>
      </c>
      <c r="F931" s="27"/>
      <c r="G931" s="55">
        <f t="shared" si="210"/>
        <v>262.79000000000002</v>
      </c>
      <c r="H931" s="77"/>
      <c r="I931" s="55">
        <f t="shared" si="211"/>
        <v>248.96</v>
      </c>
      <c r="J931" s="117">
        <v>16</v>
      </c>
    </row>
    <row r="932" spans="1:10" s="65" customFormat="1" x14ac:dyDescent="0.15">
      <c r="A932" s="114" t="s">
        <v>1462</v>
      </c>
      <c r="B932" s="115" t="s">
        <v>1463</v>
      </c>
      <c r="C932" s="116">
        <v>7.65</v>
      </c>
      <c r="D932" s="247">
        <f t="shared" si="207"/>
        <v>364.63</v>
      </c>
      <c r="E932" s="257">
        <v>364.63</v>
      </c>
      <c r="F932" s="27"/>
      <c r="G932" s="55">
        <f t="shared" si="210"/>
        <v>346.4</v>
      </c>
      <c r="H932" s="77"/>
      <c r="I932" s="55">
        <f t="shared" si="211"/>
        <v>328.17</v>
      </c>
      <c r="J932" s="117">
        <v>10</v>
      </c>
    </row>
    <row r="933" spans="1:10" s="65" customFormat="1" x14ac:dyDescent="0.15">
      <c r="A933" s="114" t="s">
        <v>1464</v>
      </c>
      <c r="B933" s="115" t="s">
        <v>1465</v>
      </c>
      <c r="C933" s="116">
        <v>7.65</v>
      </c>
      <c r="D933" s="247">
        <f t="shared" si="207"/>
        <v>364.63</v>
      </c>
      <c r="E933" s="257">
        <v>364.63</v>
      </c>
      <c r="F933" s="27"/>
      <c r="G933" s="55">
        <f t="shared" si="210"/>
        <v>346.4</v>
      </c>
      <c r="H933" s="77"/>
      <c r="I933" s="55">
        <f t="shared" si="211"/>
        <v>328.17</v>
      </c>
      <c r="J933" s="117">
        <v>10</v>
      </c>
    </row>
    <row r="934" spans="1:10" s="65" customFormat="1" hidden="1" outlineLevel="1" x14ac:dyDescent="0.15">
      <c r="A934" s="114" t="s">
        <v>1466</v>
      </c>
      <c r="B934" s="115" t="s">
        <v>1467</v>
      </c>
      <c r="C934" s="116">
        <v>10.26</v>
      </c>
      <c r="D934" s="247">
        <f t="shared" si="207"/>
        <v>0</v>
      </c>
      <c r="E934" s="257"/>
      <c r="F934" s="27"/>
      <c r="G934" s="55">
        <f t="shared" si="210"/>
        <v>0</v>
      </c>
      <c r="H934" s="77"/>
      <c r="I934" s="55">
        <f t="shared" si="211"/>
        <v>0</v>
      </c>
      <c r="J934" s="117">
        <v>5</v>
      </c>
    </row>
    <row r="935" spans="1:10" s="65" customFormat="1" hidden="1" outlineLevel="1" x14ac:dyDescent="0.15">
      <c r="A935" s="114" t="s">
        <v>1468</v>
      </c>
      <c r="B935" s="115" t="s">
        <v>1469</v>
      </c>
      <c r="C935" s="116">
        <v>10.26</v>
      </c>
      <c r="D935" s="247">
        <f t="shared" si="207"/>
        <v>0</v>
      </c>
      <c r="E935" s="257"/>
      <c r="F935" s="27"/>
      <c r="G935" s="55">
        <f t="shared" si="210"/>
        <v>0</v>
      </c>
      <c r="H935" s="77"/>
      <c r="I935" s="55">
        <f t="shared" si="211"/>
        <v>0</v>
      </c>
      <c r="J935" s="117">
        <v>5</v>
      </c>
    </row>
    <row r="936" spans="1:10" s="65" customFormat="1" hidden="1" outlineLevel="1" x14ac:dyDescent="0.15">
      <c r="A936" s="114" t="s">
        <v>1470</v>
      </c>
      <c r="B936" s="115" t="s">
        <v>1471</v>
      </c>
      <c r="C936" s="116">
        <v>13.5</v>
      </c>
      <c r="D936" s="247">
        <f t="shared" si="207"/>
        <v>0</v>
      </c>
      <c r="E936" s="257"/>
      <c r="F936" s="27"/>
      <c r="G936" s="55">
        <f t="shared" si="210"/>
        <v>0</v>
      </c>
      <c r="H936" s="77"/>
      <c r="I936" s="55">
        <f t="shared" si="211"/>
        <v>0</v>
      </c>
      <c r="J936" s="117">
        <v>5</v>
      </c>
    </row>
    <row r="937" spans="1:10" s="65" customFormat="1" collapsed="1" x14ac:dyDescent="0.15">
      <c r="A937" s="114" t="s">
        <v>1472</v>
      </c>
      <c r="B937" s="115" t="s">
        <v>1473</v>
      </c>
      <c r="C937" s="116">
        <v>13.5</v>
      </c>
      <c r="D937" s="247">
        <f t="shared" si="207"/>
        <v>597.77</v>
      </c>
      <c r="E937" s="257">
        <v>597.77</v>
      </c>
      <c r="F937" s="27"/>
      <c r="G937" s="55">
        <f t="shared" si="210"/>
        <v>567.88</v>
      </c>
      <c r="H937" s="77"/>
      <c r="I937" s="55">
        <f t="shared" si="211"/>
        <v>537.99</v>
      </c>
      <c r="J937" s="117">
        <v>5</v>
      </c>
    </row>
    <row r="938" spans="1:10" x14ac:dyDescent="0.15">
      <c r="A938" s="50"/>
      <c r="B938" s="51" t="s">
        <v>1474</v>
      </c>
      <c r="C938" s="52"/>
      <c r="D938" s="260" t="s">
        <v>1908</v>
      </c>
      <c r="E938" s="251" t="s">
        <v>1909</v>
      </c>
      <c r="F938" s="277"/>
      <c r="G938" s="277">
        <v>-0.05</v>
      </c>
      <c r="H938" s="277"/>
      <c r="I938" s="277">
        <v>-0.1</v>
      </c>
      <c r="J938" s="53"/>
    </row>
    <row r="939" spans="1:10" ht="11.25" x14ac:dyDescent="0.2">
      <c r="A939" s="66">
        <v>63140</v>
      </c>
      <c r="B939" s="63" t="s">
        <v>1475</v>
      </c>
      <c r="C939" s="68"/>
      <c r="D939" s="246">
        <f t="shared" ref="D939:D977" si="212">1.1*E939</f>
        <v>44.649000000000008</v>
      </c>
      <c r="E939" s="236">
        <v>40.590000000000003</v>
      </c>
      <c r="F939" s="27"/>
      <c r="G939" s="27">
        <f t="shared" ref="G939:G956" si="213">E939*0.95</f>
        <v>38.560500000000005</v>
      </c>
      <c r="H939" s="27"/>
      <c r="I939" s="27">
        <f t="shared" ref="I939:I956" si="214">E939*0.9</f>
        <v>36.531000000000006</v>
      </c>
      <c r="J939" s="56">
        <v>150</v>
      </c>
    </row>
    <row r="940" spans="1:10" ht="11.25" x14ac:dyDescent="0.2">
      <c r="A940" s="66">
        <v>63141</v>
      </c>
      <c r="B940" s="63" t="s">
        <v>1476</v>
      </c>
      <c r="C940" s="68"/>
      <c r="D940" s="246">
        <f t="shared" si="212"/>
        <v>59.873000000000005</v>
      </c>
      <c r="E940" s="236">
        <v>54.43</v>
      </c>
      <c r="F940" s="27"/>
      <c r="G940" s="27">
        <f t="shared" si="213"/>
        <v>51.708500000000001</v>
      </c>
      <c r="H940" s="27"/>
      <c r="I940" s="27">
        <f t="shared" si="214"/>
        <v>48.987000000000002</v>
      </c>
      <c r="J940" s="56">
        <v>120</v>
      </c>
    </row>
    <row r="941" spans="1:10" ht="11.25" x14ac:dyDescent="0.2">
      <c r="A941" s="66">
        <v>63102</v>
      </c>
      <c r="B941" s="63" t="s">
        <v>1477</v>
      </c>
      <c r="C941" s="68"/>
      <c r="D941" s="246">
        <f t="shared" si="212"/>
        <v>167.43100000000001</v>
      </c>
      <c r="E941" s="236">
        <v>152.21</v>
      </c>
      <c r="F941" s="27"/>
      <c r="G941" s="27">
        <f t="shared" si="213"/>
        <v>144.59950000000001</v>
      </c>
      <c r="H941" s="27"/>
      <c r="I941" s="27">
        <f t="shared" si="214"/>
        <v>136.989</v>
      </c>
      <c r="J941" s="56">
        <v>36</v>
      </c>
    </row>
    <row r="942" spans="1:10" ht="11.25" x14ac:dyDescent="0.2">
      <c r="A942" s="66">
        <v>63002</v>
      </c>
      <c r="B942" s="63" t="s">
        <v>1478</v>
      </c>
      <c r="C942" s="68"/>
      <c r="D942" s="246">
        <f t="shared" si="212"/>
        <v>164.39500000000001</v>
      </c>
      <c r="E942" s="236">
        <v>149.44999999999999</v>
      </c>
      <c r="F942" s="27"/>
      <c r="G942" s="27">
        <f t="shared" si="213"/>
        <v>141.97749999999999</v>
      </c>
      <c r="H942" s="27"/>
      <c r="I942" s="27">
        <f t="shared" si="214"/>
        <v>134.505</v>
      </c>
      <c r="J942" s="56">
        <v>36</v>
      </c>
    </row>
    <row r="943" spans="1:10" ht="11.25" x14ac:dyDescent="0.2">
      <c r="A943" s="66">
        <v>63104</v>
      </c>
      <c r="B943" s="63" t="s">
        <v>1479</v>
      </c>
      <c r="C943" s="68"/>
      <c r="D943" s="246">
        <f t="shared" si="212"/>
        <v>203.96199999999999</v>
      </c>
      <c r="E943" s="236">
        <v>185.42</v>
      </c>
      <c r="F943" s="27"/>
      <c r="G943" s="27">
        <f t="shared" si="213"/>
        <v>176.14899999999997</v>
      </c>
      <c r="H943" s="27"/>
      <c r="I943" s="27">
        <f t="shared" si="214"/>
        <v>166.87799999999999</v>
      </c>
      <c r="J943" s="56">
        <v>24</v>
      </c>
    </row>
    <row r="944" spans="1:10" ht="11.25" x14ac:dyDescent="0.2">
      <c r="A944" s="66">
        <v>63004</v>
      </c>
      <c r="B944" s="63" t="s">
        <v>1480</v>
      </c>
      <c r="C944" s="68"/>
      <c r="D944" s="246">
        <f t="shared" si="212"/>
        <v>193.80900000000003</v>
      </c>
      <c r="E944" s="236">
        <v>176.19</v>
      </c>
      <c r="F944" s="27"/>
      <c r="G944" s="27">
        <f t="shared" si="213"/>
        <v>167.38049999999998</v>
      </c>
      <c r="H944" s="27"/>
      <c r="I944" s="27">
        <f t="shared" si="214"/>
        <v>158.571</v>
      </c>
      <c r="J944" s="56">
        <v>24</v>
      </c>
    </row>
    <row r="945" spans="1:10" ht="11.25" x14ac:dyDescent="0.2">
      <c r="A945" s="66">
        <v>63106</v>
      </c>
      <c r="B945" s="63" t="s">
        <v>1481</v>
      </c>
      <c r="C945" s="68"/>
      <c r="D945" s="246">
        <f t="shared" si="212"/>
        <v>306.43799999999999</v>
      </c>
      <c r="E945" s="236">
        <v>278.58</v>
      </c>
      <c r="F945" s="27"/>
      <c r="G945" s="27">
        <f t="shared" si="213"/>
        <v>264.65099999999995</v>
      </c>
      <c r="H945" s="27"/>
      <c r="I945" s="27">
        <f t="shared" si="214"/>
        <v>250.72199999999998</v>
      </c>
      <c r="J945" s="56">
        <v>20</v>
      </c>
    </row>
    <row r="946" spans="1:10" ht="11.25" x14ac:dyDescent="0.2">
      <c r="A946" s="66">
        <v>63006</v>
      </c>
      <c r="B946" s="63" t="s">
        <v>1482</v>
      </c>
      <c r="C946" s="68"/>
      <c r="D946" s="246">
        <f t="shared" si="212"/>
        <v>300.34400000000005</v>
      </c>
      <c r="E946" s="236">
        <v>273.04000000000002</v>
      </c>
      <c r="F946" s="27"/>
      <c r="G946" s="27">
        <f t="shared" si="213"/>
        <v>259.38800000000003</v>
      </c>
      <c r="H946" s="27"/>
      <c r="I946" s="27">
        <f t="shared" si="214"/>
        <v>245.73600000000002</v>
      </c>
      <c r="J946" s="56">
        <v>20</v>
      </c>
    </row>
    <row r="947" spans="1:10" ht="11.25" x14ac:dyDescent="0.2">
      <c r="A947" s="66">
        <v>63108</v>
      </c>
      <c r="B947" s="63" t="s">
        <v>1483</v>
      </c>
      <c r="C947" s="68"/>
      <c r="D947" s="246">
        <f t="shared" si="212"/>
        <v>348.05100000000004</v>
      </c>
      <c r="E947" s="236">
        <v>316.41000000000003</v>
      </c>
      <c r="F947" s="27"/>
      <c r="G947" s="27">
        <f t="shared" si="213"/>
        <v>300.58949999999999</v>
      </c>
      <c r="H947" s="27"/>
      <c r="I947" s="27">
        <f t="shared" si="214"/>
        <v>284.76900000000001</v>
      </c>
      <c r="J947" s="56">
        <v>16</v>
      </c>
    </row>
    <row r="948" spans="1:10" ht="11.25" x14ac:dyDescent="0.2">
      <c r="A948" s="66">
        <v>63008</v>
      </c>
      <c r="B948" s="63" t="s">
        <v>1484</v>
      </c>
      <c r="C948" s="68"/>
      <c r="D948" s="246">
        <f t="shared" si="212"/>
        <v>338.91</v>
      </c>
      <c r="E948" s="236">
        <v>308.10000000000002</v>
      </c>
      <c r="F948" s="27"/>
      <c r="G948" s="27">
        <f t="shared" si="213"/>
        <v>292.69499999999999</v>
      </c>
      <c r="H948" s="27"/>
      <c r="I948" s="27">
        <f t="shared" si="214"/>
        <v>277.29000000000002</v>
      </c>
      <c r="J948" s="56">
        <v>16</v>
      </c>
    </row>
    <row r="949" spans="1:10" ht="11.25" x14ac:dyDescent="0.2">
      <c r="A949" s="66">
        <v>63112</v>
      </c>
      <c r="B949" s="63" t="s">
        <v>1485</v>
      </c>
      <c r="C949" s="68"/>
      <c r="D949" s="246">
        <f t="shared" si="212"/>
        <v>488.08100000000002</v>
      </c>
      <c r="E949" s="236">
        <v>443.71</v>
      </c>
      <c r="F949" s="27"/>
      <c r="G949" s="27">
        <f t="shared" si="213"/>
        <v>421.52449999999999</v>
      </c>
      <c r="H949" s="27"/>
      <c r="I949" s="27">
        <f t="shared" si="214"/>
        <v>399.339</v>
      </c>
      <c r="J949" s="56">
        <v>8</v>
      </c>
    </row>
    <row r="950" spans="1:10" ht="11.25" x14ac:dyDescent="0.2">
      <c r="A950" s="66">
        <v>63012</v>
      </c>
      <c r="B950" s="63" t="s">
        <v>1486</v>
      </c>
      <c r="C950" s="68"/>
      <c r="D950" s="246">
        <f t="shared" si="212"/>
        <v>482.988</v>
      </c>
      <c r="E950" s="236">
        <v>439.08</v>
      </c>
      <c r="F950" s="27"/>
      <c r="G950" s="27">
        <f t="shared" si="213"/>
        <v>417.12599999999998</v>
      </c>
      <c r="H950" s="27"/>
      <c r="I950" s="27">
        <f t="shared" si="214"/>
        <v>395.17199999999997</v>
      </c>
      <c r="J950" s="56">
        <v>8</v>
      </c>
    </row>
    <row r="951" spans="1:10" ht="11.25" x14ac:dyDescent="0.2">
      <c r="A951" s="66">
        <v>63116</v>
      </c>
      <c r="B951" s="63" t="s">
        <v>1487</v>
      </c>
      <c r="C951" s="68"/>
      <c r="D951" s="246">
        <f t="shared" si="212"/>
        <v>633.18200000000002</v>
      </c>
      <c r="E951" s="236">
        <v>575.62</v>
      </c>
      <c r="F951" s="27"/>
      <c r="G951" s="27">
        <f t="shared" si="213"/>
        <v>546.83899999999994</v>
      </c>
      <c r="H951" s="27"/>
      <c r="I951" s="27">
        <f t="shared" si="214"/>
        <v>518.05799999999999</v>
      </c>
      <c r="J951" s="56">
        <v>8</v>
      </c>
    </row>
    <row r="952" spans="1:10" ht="11.25" x14ac:dyDescent="0.2">
      <c r="A952" s="66">
        <v>63016</v>
      </c>
      <c r="B952" s="63" t="s">
        <v>1488</v>
      </c>
      <c r="C952" s="68"/>
      <c r="D952" s="246">
        <f t="shared" si="212"/>
        <v>602.73400000000015</v>
      </c>
      <c r="E952" s="236">
        <v>547.94000000000005</v>
      </c>
      <c r="F952" s="27"/>
      <c r="G952" s="27">
        <f t="shared" si="213"/>
        <v>520.54300000000001</v>
      </c>
      <c r="H952" s="27"/>
      <c r="I952" s="27">
        <f t="shared" si="214"/>
        <v>493.14600000000007</v>
      </c>
      <c r="J952" s="56">
        <v>8</v>
      </c>
    </row>
    <row r="953" spans="1:10" ht="11.25" x14ac:dyDescent="0.2">
      <c r="A953" s="66">
        <v>63124</v>
      </c>
      <c r="B953" s="63" t="s">
        <v>1489</v>
      </c>
      <c r="C953" s="68"/>
      <c r="D953" s="246">
        <f t="shared" si="212"/>
        <v>1016.7190000000001</v>
      </c>
      <c r="E953" s="236">
        <v>924.29</v>
      </c>
      <c r="F953" s="27"/>
      <c r="G953" s="27">
        <f t="shared" si="213"/>
        <v>878.07549999999992</v>
      </c>
      <c r="H953" s="27"/>
      <c r="I953" s="27">
        <f t="shared" si="214"/>
        <v>831.86099999999999</v>
      </c>
      <c r="J953" s="56">
        <v>4</v>
      </c>
    </row>
    <row r="954" spans="1:10" ht="11.25" x14ac:dyDescent="0.2">
      <c r="A954" s="66">
        <v>63024</v>
      </c>
      <c r="B954" s="63" t="s">
        <v>1490</v>
      </c>
      <c r="C954" s="68"/>
      <c r="D954" s="246">
        <f t="shared" si="212"/>
        <v>991.35300000000007</v>
      </c>
      <c r="E954" s="236">
        <v>901.23</v>
      </c>
      <c r="F954" s="27"/>
      <c r="G954" s="27">
        <f t="shared" si="213"/>
        <v>856.16849999999999</v>
      </c>
      <c r="H954" s="27"/>
      <c r="I954" s="27">
        <f t="shared" si="214"/>
        <v>811.10700000000008</v>
      </c>
      <c r="J954" s="56">
        <v>4</v>
      </c>
    </row>
    <row r="955" spans="1:10" ht="11.25" x14ac:dyDescent="0.2">
      <c r="A955" s="66">
        <v>63136</v>
      </c>
      <c r="B955" s="63" t="s">
        <v>1491</v>
      </c>
      <c r="C955" s="68"/>
      <c r="D955" s="246">
        <f t="shared" si="212"/>
        <v>1393.172</v>
      </c>
      <c r="E955" s="242">
        <v>1266.52</v>
      </c>
      <c r="F955" s="27"/>
      <c r="G955" s="27">
        <f t="shared" si="213"/>
        <v>1203.194</v>
      </c>
      <c r="H955" s="27"/>
      <c r="I955" s="27">
        <f t="shared" si="214"/>
        <v>1139.8679999999999</v>
      </c>
      <c r="J955" s="56">
        <v>4</v>
      </c>
    </row>
    <row r="956" spans="1:10" ht="11.25" x14ac:dyDescent="0.2">
      <c r="A956" s="66">
        <v>63036</v>
      </c>
      <c r="B956" s="63" t="s">
        <v>1492</v>
      </c>
      <c r="C956" s="68"/>
      <c r="D956" s="246">
        <f t="shared" si="212"/>
        <v>1358.6760000000002</v>
      </c>
      <c r="E956" s="242">
        <v>1235.1600000000001</v>
      </c>
      <c r="F956" s="27"/>
      <c r="G956" s="27">
        <f t="shared" si="213"/>
        <v>1173.402</v>
      </c>
      <c r="H956" s="27"/>
      <c r="I956" s="27">
        <f t="shared" si="214"/>
        <v>1111.644</v>
      </c>
      <c r="J956" s="56">
        <v>4</v>
      </c>
    </row>
    <row r="957" spans="1:10" x14ac:dyDescent="0.15">
      <c r="A957" s="50"/>
      <c r="B957" s="51" t="s">
        <v>1493</v>
      </c>
      <c r="C957" s="52"/>
      <c r="D957" s="260" t="s">
        <v>1908</v>
      </c>
      <c r="E957" s="251" t="s">
        <v>1909</v>
      </c>
      <c r="F957" s="277"/>
      <c r="G957" s="277">
        <v>-0.05</v>
      </c>
      <c r="H957" s="277"/>
      <c r="I957" s="277">
        <v>-0.1</v>
      </c>
      <c r="J957" s="53"/>
    </row>
    <row r="958" spans="1:10" ht="11.25" x14ac:dyDescent="0.2">
      <c r="A958" s="54" t="s">
        <v>1494</v>
      </c>
      <c r="B958" s="93" t="s">
        <v>1495</v>
      </c>
      <c r="C958" s="26">
        <v>0.64</v>
      </c>
      <c r="D958" s="246">
        <f t="shared" si="212"/>
        <v>49.417913600000013</v>
      </c>
      <c r="E958" s="77">
        <f>ROUND(C958*l,2)*1.0477</f>
        <v>44.925376000000007</v>
      </c>
      <c r="F958" s="27">
        <f t="shared" ref="F958" si="215">ROUND(C958*0.95,2)</f>
        <v>0.61</v>
      </c>
      <c r="G958" s="27">
        <f>ROUND(F958*l,2)*1.0477</f>
        <v>42.819499</v>
      </c>
      <c r="H958" s="27">
        <f t="shared" ref="H958" si="216">ROUND(C958*0.9,2)</f>
        <v>0.57999999999999996</v>
      </c>
      <c r="I958" s="27">
        <f>ROUND(H958*l,2)*1.0477</f>
        <v>40.713622000000001</v>
      </c>
      <c r="J958" s="56">
        <v>10</v>
      </c>
    </row>
    <row r="959" spans="1:10" ht="11.25" x14ac:dyDescent="0.2">
      <c r="A959" s="54" t="s">
        <v>1496</v>
      </c>
      <c r="B959" s="93" t="s">
        <v>1497</v>
      </c>
      <c r="C959" s="26">
        <v>1.02</v>
      </c>
      <c r="D959" s="246">
        <f t="shared" si="212"/>
        <v>78.759799800000025</v>
      </c>
      <c r="E959" s="77">
        <f>ROUND(C959*l,2)*1.0477</f>
        <v>71.599818000000013</v>
      </c>
      <c r="F959" s="27">
        <f t="shared" ref="F959:F977" si="217">ROUND(C959*0.95,2)</f>
        <v>0.97</v>
      </c>
      <c r="G959" s="27">
        <f>ROUND(F959*l,2)*1.0477</f>
        <v>68.090023000000002</v>
      </c>
      <c r="H959" s="27">
        <f t="shared" ref="H959:H977" si="218">ROUND(C959*0.9,2)</f>
        <v>0.92</v>
      </c>
      <c r="I959" s="27">
        <f>ROUND(H959*l,2)*1.0477</f>
        <v>64.580228000000005</v>
      </c>
      <c r="J959" s="56">
        <v>10</v>
      </c>
    </row>
    <row r="960" spans="1:10" ht="11.25" x14ac:dyDescent="0.2">
      <c r="A960" s="54" t="s">
        <v>1498</v>
      </c>
      <c r="B960" s="93" t="s">
        <v>1499</v>
      </c>
      <c r="C960" s="26">
        <v>1.73</v>
      </c>
      <c r="D960" s="246">
        <f t="shared" si="212"/>
        <v>133.58279770000001</v>
      </c>
      <c r="E960" s="77">
        <f>ROUND(C960*l,2)*1.0477</f>
        <v>121.438907</v>
      </c>
      <c r="F960" s="27">
        <f t="shared" si="217"/>
        <v>1.64</v>
      </c>
      <c r="G960" s="27">
        <f>ROUND(F960*l,2)*1.0477</f>
        <v>115.12127600000001</v>
      </c>
      <c r="H960" s="27">
        <f t="shared" si="218"/>
        <v>1.56</v>
      </c>
      <c r="I960" s="27">
        <f>ROUND(H960*l,2)*1.0477</f>
        <v>109.50560400000001</v>
      </c>
      <c r="J960" s="56">
        <v>40</v>
      </c>
    </row>
    <row r="961" spans="1:10" ht="11.25" x14ac:dyDescent="0.2">
      <c r="A961" s="54" t="s">
        <v>1500</v>
      </c>
      <c r="B961" s="93" t="s">
        <v>1501</v>
      </c>
      <c r="C961" s="26">
        <v>1.73</v>
      </c>
      <c r="D961" s="246">
        <f t="shared" si="212"/>
        <v>133.58279770000001</v>
      </c>
      <c r="E961" s="77">
        <f>ROUND(C961*l,2)*1.0477</f>
        <v>121.438907</v>
      </c>
      <c r="F961" s="27">
        <f t="shared" si="217"/>
        <v>1.64</v>
      </c>
      <c r="G961" s="27">
        <f>ROUND(F961*l,2)*1.0477</f>
        <v>115.12127600000001</v>
      </c>
      <c r="H961" s="27">
        <f t="shared" si="218"/>
        <v>1.56</v>
      </c>
      <c r="I961" s="27">
        <f>ROUND(H961*l,2)*1.0477</f>
        <v>109.50560400000001</v>
      </c>
      <c r="J961" s="56">
        <v>40</v>
      </c>
    </row>
    <row r="962" spans="1:10" ht="11.25" x14ac:dyDescent="0.2">
      <c r="A962" s="54" t="s">
        <v>1502</v>
      </c>
      <c r="B962" s="93" t="s">
        <v>1503</v>
      </c>
      <c r="C962" s="26">
        <v>2.35</v>
      </c>
      <c r="D962" s="246">
        <f t="shared" si="212"/>
        <v>181.4564015</v>
      </c>
      <c r="E962" s="77">
        <f>ROUND(C962*l,2)*1.0477</f>
        <v>164.960365</v>
      </c>
      <c r="F962" s="27">
        <f t="shared" si="217"/>
        <v>2.23</v>
      </c>
      <c r="G962" s="27">
        <f>ROUND(F962*l,2)*1.0477</f>
        <v>156.536857</v>
      </c>
      <c r="H962" s="27">
        <f t="shared" si="218"/>
        <v>2.12</v>
      </c>
      <c r="I962" s="27">
        <f>ROUND(H962*l,2)*1.0477</f>
        <v>148.81530800000002</v>
      </c>
      <c r="J962" s="56">
        <v>30</v>
      </c>
    </row>
    <row r="963" spans="1:10" ht="11.25" x14ac:dyDescent="0.2">
      <c r="A963" s="54" t="s">
        <v>1504</v>
      </c>
      <c r="B963" s="93" t="s">
        <v>1505</v>
      </c>
      <c r="C963" s="26">
        <v>2.35</v>
      </c>
      <c r="D963" s="246">
        <f t="shared" si="212"/>
        <v>181.4564015</v>
      </c>
      <c r="E963" s="77">
        <f>ROUND(C963*l,2)*1.0477</f>
        <v>164.960365</v>
      </c>
      <c r="F963" s="27">
        <f t="shared" si="217"/>
        <v>2.23</v>
      </c>
      <c r="G963" s="27">
        <f>ROUND(F963*l,2)*1.0477</f>
        <v>156.536857</v>
      </c>
      <c r="H963" s="27">
        <f t="shared" si="218"/>
        <v>2.12</v>
      </c>
      <c r="I963" s="27">
        <f>ROUND(H963*l,2)*1.0477</f>
        <v>148.81530800000002</v>
      </c>
      <c r="J963" s="56">
        <v>30</v>
      </c>
    </row>
    <row r="964" spans="1:10" ht="11.25" x14ac:dyDescent="0.2">
      <c r="A964" s="54" t="s">
        <v>1506</v>
      </c>
      <c r="B964" s="93" t="s">
        <v>1507</v>
      </c>
      <c r="C964" s="26">
        <v>3.97</v>
      </c>
      <c r="D964" s="246">
        <f t="shared" si="212"/>
        <v>306.54549530000003</v>
      </c>
      <c r="E964" s="77">
        <f>ROUND(C964*l,2)*1.0477</f>
        <v>278.67772300000001</v>
      </c>
      <c r="F964" s="27">
        <f t="shared" si="217"/>
        <v>3.77</v>
      </c>
      <c r="G964" s="27">
        <f>ROUND(F964*l,2)*1.0477</f>
        <v>264.63854300000003</v>
      </c>
      <c r="H964" s="27">
        <f t="shared" si="218"/>
        <v>3.57</v>
      </c>
      <c r="I964" s="27">
        <f>ROUND(H964*l,2)*1.0477</f>
        <v>250.59936300000001</v>
      </c>
      <c r="J964" s="56">
        <v>30</v>
      </c>
    </row>
    <row r="965" spans="1:10" ht="11.25" x14ac:dyDescent="0.2">
      <c r="A965" s="54" t="s">
        <v>1508</v>
      </c>
      <c r="B965" s="93" t="s">
        <v>1509</v>
      </c>
      <c r="C965" s="26">
        <v>3.97</v>
      </c>
      <c r="D965" s="246">
        <f t="shared" si="212"/>
        <v>306.54549530000003</v>
      </c>
      <c r="E965" s="77">
        <f>ROUND(C965*l,2)*1.0477</f>
        <v>278.67772300000001</v>
      </c>
      <c r="F965" s="27">
        <f t="shared" si="217"/>
        <v>3.77</v>
      </c>
      <c r="G965" s="27">
        <f>ROUND(F965*l,2)*1.0477</f>
        <v>264.63854300000003</v>
      </c>
      <c r="H965" s="27">
        <f t="shared" si="218"/>
        <v>3.57</v>
      </c>
      <c r="I965" s="27">
        <f>ROUND(H965*l,2)*1.0477</f>
        <v>250.59936300000001</v>
      </c>
      <c r="J965" s="56">
        <v>30</v>
      </c>
    </row>
    <row r="966" spans="1:10" ht="11.25" x14ac:dyDescent="0.2">
      <c r="A966" s="54" t="s">
        <v>1510</v>
      </c>
      <c r="B966" s="93" t="s">
        <v>1511</v>
      </c>
      <c r="C966" s="26">
        <v>4.46</v>
      </c>
      <c r="D966" s="246">
        <f t="shared" si="212"/>
        <v>344.38108540000002</v>
      </c>
      <c r="E966" s="77">
        <f>ROUND(C966*l,2)*1.0477</f>
        <v>313.073714</v>
      </c>
      <c r="F966" s="27">
        <f t="shared" si="217"/>
        <v>4.24</v>
      </c>
      <c r="G966" s="27">
        <f>ROUND(F966*l,2)*1.0477</f>
        <v>297.63061600000003</v>
      </c>
      <c r="H966" s="27">
        <f t="shared" si="218"/>
        <v>4.01</v>
      </c>
      <c r="I966" s="27">
        <f>ROUND(H966*l,2)*1.0477</f>
        <v>281.48555900000002</v>
      </c>
      <c r="J966" s="56">
        <v>20</v>
      </c>
    </row>
    <row r="967" spans="1:10" ht="11.25" x14ac:dyDescent="0.2">
      <c r="A967" s="54" t="s">
        <v>1512</v>
      </c>
      <c r="B967" s="93" t="s">
        <v>1513</v>
      </c>
      <c r="C967" s="26">
        <v>4.46</v>
      </c>
      <c r="D967" s="246">
        <f t="shared" si="212"/>
        <v>344.38108540000002</v>
      </c>
      <c r="E967" s="77">
        <f>ROUND(C967*l,2)*1.0477</f>
        <v>313.073714</v>
      </c>
      <c r="F967" s="27">
        <f t="shared" si="217"/>
        <v>4.24</v>
      </c>
      <c r="G967" s="27">
        <f>ROUND(F967*l,2)*1.0477</f>
        <v>297.63061600000003</v>
      </c>
      <c r="H967" s="27">
        <f t="shared" si="218"/>
        <v>4.01</v>
      </c>
      <c r="I967" s="27">
        <f>ROUND(H967*l,2)*1.0477</f>
        <v>281.48555900000002</v>
      </c>
      <c r="J967" s="56">
        <v>20</v>
      </c>
    </row>
    <row r="968" spans="1:10" ht="11.25" x14ac:dyDescent="0.2">
      <c r="A968" s="54" t="s">
        <v>1514</v>
      </c>
      <c r="B968" s="93" t="s">
        <v>1515</v>
      </c>
      <c r="C968" s="26">
        <v>6.47</v>
      </c>
      <c r="D968" s="246">
        <f t="shared" si="212"/>
        <v>499.58422030000008</v>
      </c>
      <c r="E968" s="77">
        <f>ROUND(C968*l,2)*1.0477</f>
        <v>454.16747300000003</v>
      </c>
      <c r="F968" s="27">
        <f t="shared" si="217"/>
        <v>6.15</v>
      </c>
      <c r="G968" s="27">
        <f>ROUND(F968*l,2)*1.0477</f>
        <v>431.70478500000002</v>
      </c>
      <c r="H968" s="27">
        <f t="shared" si="218"/>
        <v>5.82</v>
      </c>
      <c r="I968" s="27">
        <f>ROUND(H968*l,2)*1.0477</f>
        <v>408.54013800000001</v>
      </c>
      <c r="J968" s="56">
        <v>10</v>
      </c>
    </row>
    <row r="969" spans="1:10" ht="11.25" x14ac:dyDescent="0.2">
      <c r="A969" s="54" t="s">
        <v>1516</v>
      </c>
      <c r="B969" s="93" t="s">
        <v>1517</v>
      </c>
      <c r="C969" s="26">
        <v>6.47</v>
      </c>
      <c r="D969" s="246">
        <f t="shared" si="212"/>
        <v>499.58422030000008</v>
      </c>
      <c r="E969" s="77">
        <f>ROUND(C969*l,2)*1.0477</f>
        <v>454.16747300000003</v>
      </c>
      <c r="F969" s="27">
        <f t="shared" si="217"/>
        <v>6.15</v>
      </c>
      <c r="G969" s="27">
        <f>ROUND(F969*l,2)*1.0477</f>
        <v>431.70478500000002</v>
      </c>
      <c r="H969" s="27">
        <f t="shared" si="218"/>
        <v>5.82</v>
      </c>
      <c r="I969" s="27">
        <f>ROUND(H969*l,2)*1.0477</f>
        <v>408.54013800000001</v>
      </c>
      <c r="J969" s="56">
        <v>10</v>
      </c>
    </row>
    <row r="970" spans="1:10" ht="11.25" x14ac:dyDescent="0.2">
      <c r="A970" s="54" t="s">
        <v>1518</v>
      </c>
      <c r="B970" s="93" t="s">
        <v>1519</v>
      </c>
      <c r="C970" s="26">
        <v>8.06</v>
      </c>
      <c r="D970" s="246">
        <f t="shared" si="212"/>
        <v>622.3568494000001</v>
      </c>
      <c r="E970" s="77">
        <f>ROUND(C970*l,2)*1.0477</f>
        <v>565.778954</v>
      </c>
      <c r="F970" s="27">
        <f t="shared" si="217"/>
        <v>7.66</v>
      </c>
      <c r="G970" s="27">
        <f>ROUND(F970*l,2)*1.0477</f>
        <v>537.70059400000002</v>
      </c>
      <c r="H970" s="27">
        <f t="shared" si="218"/>
        <v>7.25</v>
      </c>
      <c r="I970" s="27">
        <f>ROUND(H970*l,2)*1.0477</f>
        <v>508.92027500000006</v>
      </c>
      <c r="J970" s="56">
        <v>10</v>
      </c>
    </row>
    <row r="971" spans="1:10" ht="11.25" x14ac:dyDescent="0.2">
      <c r="A971" s="54" t="s">
        <v>1520</v>
      </c>
      <c r="B971" s="93" t="s">
        <v>1521</v>
      </c>
      <c r="C971" s="26">
        <v>8.06</v>
      </c>
      <c r="D971" s="246">
        <f t="shared" si="212"/>
        <v>622.3568494000001</v>
      </c>
      <c r="E971" s="77">
        <f>ROUND(C971*l,2)*1.0477</f>
        <v>565.778954</v>
      </c>
      <c r="F971" s="27">
        <f t="shared" si="217"/>
        <v>7.66</v>
      </c>
      <c r="G971" s="27">
        <f>ROUND(F971*l,2)*1.0477</f>
        <v>537.70059400000002</v>
      </c>
      <c r="H971" s="27">
        <f t="shared" si="218"/>
        <v>7.25</v>
      </c>
      <c r="I971" s="27">
        <f>ROUND(H971*l,2)*1.0477</f>
        <v>508.92027500000006</v>
      </c>
      <c r="J971" s="56">
        <v>10</v>
      </c>
    </row>
    <row r="972" spans="1:10" ht="11.25" x14ac:dyDescent="0.2">
      <c r="A972" s="54" t="s">
        <v>1522</v>
      </c>
      <c r="B972" s="93" t="s">
        <v>1523</v>
      </c>
      <c r="C972" s="26">
        <v>10.66</v>
      </c>
      <c r="D972" s="246">
        <f t="shared" si="212"/>
        <v>823.11712340000008</v>
      </c>
      <c r="E972" s="77">
        <f>ROUND(C972*l,2)*1.0477</f>
        <v>748.28829400000006</v>
      </c>
      <c r="F972" s="27">
        <f t="shared" si="217"/>
        <v>10.130000000000001</v>
      </c>
      <c r="G972" s="27">
        <f>ROUND(F972*l,2)*1.0477</f>
        <v>711.08446700000013</v>
      </c>
      <c r="H972" s="27">
        <f t="shared" si="218"/>
        <v>9.59</v>
      </c>
      <c r="I972" s="27">
        <f>ROUND(H972*l,2)*1.0477</f>
        <v>673.17868099999998</v>
      </c>
      <c r="J972" s="56">
        <v>5</v>
      </c>
    </row>
    <row r="973" spans="1:10" ht="11.25" x14ac:dyDescent="0.2">
      <c r="A973" s="54" t="s">
        <v>1524</v>
      </c>
      <c r="B973" s="93" t="s">
        <v>1525</v>
      </c>
      <c r="C973" s="26">
        <v>10.66</v>
      </c>
      <c r="D973" s="246">
        <f t="shared" si="212"/>
        <v>823.11712340000008</v>
      </c>
      <c r="E973" s="77">
        <f>ROUND(C973*l,2)*1.0477</f>
        <v>748.28829400000006</v>
      </c>
      <c r="F973" s="27">
        <f t="shared" si="217"/>
        <v>10.130000000000001</v>
      </c>
      <c r="G973" s="27">
        <f>ROUND(F973*l,2)*1.0477</f>
        <v>711.08446700000013</v>
      </c>
      <c r="H973" s="27">
        <f t="shared" si="218"/>
        <v>9.59</v>
      </c>
      <c r="I973" s="27">
        <f>ROUND(H973*l,2)*1.0477</f>
        <v>673.17868099999998</v>
      </c>
      <c r="J973" s="56">
        <v>10</v>
      </c>
    </row>
    <row r="974" spans="1:10" ht="11.25" x14ac:dyDescent="0.2">
      <c r="A974" s="54" t="s">
        <v>1526</v>
      </c>
      <c r="B974" s="93" t="s">
        <v>1527</v>
      </c>
      <c r="C974" s="26">
        <v>11.38</v>
      </c>
      <c r="D974" s="246">
        <f t="shared" si="212"/>
        <v>878.71227620000025</v>
      </c>
      <c r="E974" s="77">
        <f>ROUND(C974*l,2)*1.0477</f>
        <v>798.82934200000011</v>
      </c>
      <c r="F974" s="27">
        <f t="shared" si="217"/>
        <v>10.81</v>
      </c>
      <c r="G974" s="27">
        <f>ROUND(F974*l,2)*1.0477</f>
        <v>758.817679</v>
      </c>
      <c r="H974" s="27">
        <f t="shared" si="218"/>
        <v>10.24</v>
      </c>
      <c r="I974" s="27">
        <f>ROUND(H974*l,2)*1.0477</f>
        <v>718.80601600000011</v>
      </c>
      <c r="J974" s="56">
        <v>10</v>
      </c>
    </row>
    <row r="975" spans="1:10" ht="11.25" x14ac:dyDescent="0.2">
      <c r="A975" s="54" t="s">
        <v>1528</v>
      </c>
      <c r="B975" s="93" t="s">
        <v>1529</v>
      </c>
      <c r="C975" s="26">
        <v>11.38</v>
      </c>
      <c r="D975" s="246">
        <f t="shared" si="212"/>
        <v>878.71227620000025</v>
      </c>
      <c r="E975" s="77">
        <f>ROUND(C975*l,2)*1.0477</f>
        <v>798.82934200000011</v>
      </c>
      <c r="F975" s="27">
        <f t="shared" si="217"/>
        <v>10.81</v>
      </c>
      <c r="G975" s="27">
        <f>ROUND(F975*l,2)*1.0477</f>
        <v>758.817679</v>
      </c>
      <c r="H975" s="27">
        <f t="shared" si="218"/>
        <v>10.24</v>
      </c>
      <c r="I975" s="27">
        <f>ROUND(H975*l,2)*1.0477</f>
        <v>718.80601600000011</v>
      </c>
      <c r="J975" s="56">
        <v>10</v>
      </c>
    </row>
    <row r="976" spans="1:10" ht="11.25" x14ac:dyDescent="0.2">
      <c r="A976" s="54" t="s">
        <v>1530</v>
      </c>
      <c r="B976" s="93" t="s">
        <v>1531</v>
      </c>
      <c r="C976" s="26">
        <v>14.84</v>
      </c>
      <c r="D976" s="246">
        <f t="shared" si="212"/>
        <v>1145.8778715999999</v>
      </c>
      <c r="E976" s="77">
        <f>ROUND(C976*l,2)*1.0477</f>
        <v>1041.7071559999999</v>
      </c>
      <c r="F976" s="27">
        <f t="shared" si="217"/>
        <v>14.1</v>
      </c>
      <c r="G976" s="27">
        <f>ROUND(F976*l,2)*1.0477</f>
        <v>989.76219000000015</v>
      </c>
      <c r="H976" s="27">
        <f t="shared" si="218"/>
        <v>13.36</v>
      </c>
      <c r="I976" s="27">
        <f>ROUND(H976*l,2)*1.0477</f>
        <v>937.81722400000012</v>
      </c>
      <c r="J976" s="56">
        <v>5</v>
      </c>
    </row>
    <row r="977" spans="1:10" ht="11.25" x14ac:dyDescent="0.2">
      <c r="A977" s="54" t="s">
        <v>1532</v>
      </c>
      <c r="B977" s="93" t="s">
        <v>1533</v>
      </c>
      <c r="C977" s="26">
        <v>14.84</v>
      </c>
      <c r="D977" s="246">
        <f t="shared" si="212"/>
        <v>1145.8778715999999</v>
      </c>
      <c r="E977" s="77">
        <f>ROUND(C977*l,2)*1.0477</f>
        <v>1041.7071559999999</v>
      </c>
      <c r="F977" s="27">
        <f t="shared" si="217"/>
        <v>14.1</v>
      </c>
      <c r="G977" s="27">
        <f>ROUND(F977*l,2)*1.0477</f>
        <v>989.76219000000015</v>
      </c>
      <c r="H977" s="27">
        <f t="shared" si="218"/>
        <v>13.36</v>
      </c>
      <c r="I977" s="27">
        <f>ROUND(H977*l,2)*1.0477</f>
        <v>937.81722400000012</v>
      </c>
      <c r="J977" s="56">
        <v>5</v>
      </c>
    </row>
    <row r="978" spans="1:10" x14ac:dyDescent="0.15">
      <c r="A978" s="50"/>
      <c r="B978" s="51" t="s">
        <v>1534</v>
      </c>
      <c r="C978" s="52"/>
      <c r="D978" s="260" t="s">
        <v>1908</v>
      </c>
      <c r="E978" s="251" t="s">
        <v>1909</v>
      </c>
      <c r="F978" s="277"/>
      <c r="G978" s="277">
        <v>-0.05</v>
      </c>
      <c r="H978" s="277"/>
      <c r="I978" s="277">
        <v>-0.1</v>
      </c>
      <c r="J978" s="53"/>
    </row>
    <row r="979" spans="1:10" ht="11.25" x14ac:dyDescent="0.2">
      <c r="A979" s="118" t="s">
        <v>1535</v>
      </c>
      <c r="B979" s="88" t="s">
        <v>1536</v>
      </c>
      <c r="C979" s="26"/>
      <c r="D979" s="247">
        <f t="shared" ref="D979:D992" si="219">E979</f>
        <v>205</v>
      </c>
      <c r="E979" s="258">
        <v>205</v>
      </c>
      <c r="F979" s="77"/>
      <c r="G979" s="31">
        <f>E979</f>
        <v>205</v>
      </c>
      <c r="H979" s="27"/>
      <c r="I979" s="31">
        <f>E979</f>
        <v>205</v>
      </c>
      <c r="J979" s="56">
        <v>8</v>
      </c>
    </row>
    <row r="980" spans="1:10" ht="11.25" x14ac:dyDescent="0.2">
      <c r="A980" s="118" t="s">
        <v>1537</v>
      </c>
      <c r="B980" s="88" t="s">
        <v>1538</v>
      </c>
      <c r="C980" s="26"/>
      <c r="D980" s="247">
        <f t="shared" si="219"/>
        <v>405</v>
      </c>
      <c r="E980" s="258">
        <v>405</v>
      </c>
      <c r="F980" s="77"/>
      <c r="G980" s="31">
        <f t="shared" ref="G980:G992" si="220">E980</f>
        <v>405</v>
      </c>
      <c r="H980" s="27"/>
      <c r="I980" s="31">
        <f t="shared" ref="I980:I992" si="221">E980</f>
        <v>405</v>
      </c>
      <c r="J980" s="56">
        <v>8</v>
      </c>
    </row>
    <row r="981" spans="1:10" ht="11.25" x14ac:dyDescent="0.2">
      <c r="A981" s="118" t="s">
        <v>1539</v>
      </c>
      <c r="B981" s="88" t="s">
        <v>1540</v>
      </c>
      <c r="C981" s="26"/>
      <c r="D981" s="247">
        <f t="shared" si="219"/>
        <v>200</v>
      </c>
      <c r="E981" s="258">
        <v>200</v>
      </c>
      <c r="F981" s="77"/>
      <c r="G981" s="31">
        <f t="shared" si="220"/>
        <v>200</v>
      </c>
      <c r="H981" s="27"/>
      <c r="I981" s="31">
        <f t="shared" si="221"/>
        <v>200</v>
      </c>
      <c r="J981" s="56">
        <v>8</v>
      </c>
    </row>
    <row r="982" spans="1:10" ht="11.25" x14ac:dyDescent="0.2">
      <c r="A982" s="118" t="s">
        <v>1541</v>
      </c>
      <c r="B982" s="88" t="s">
        <v>1542</v>
      </c>
      <c r="C982" s="26"/>
      <c r="D982" s="247">
        <f t="shared" si="219"/>
        <v>400</v>
      </c>
      <c r="E982" s="258">
        <v>400</v>
      </c>
      <c r="F982" s="77"/>
      <c r="G982" s="31">
        <f t="shared" si="220"/>
        <v>400</v>
      </c>
      <c r="H982" s="27"/>
      <c r="I982" s="31">
        <f t="shared" si="221"/>
        <v>400</v>
      </c>
      <c r="J982" s="56">
        <v>8</v>
      </c>
    </row>
    <row r="983" spans="1:10" ht="11.25" x14ac:dyDescent="0.2">
      <c r="A983" s="118" t="s">
        <v>1543</v>
      </c>
      <c r="B983" s="88" t="s">
        <v>1544</v>
      </c>
      <c r="C983" s="26"/>
      <c r="D983" s="247">
        <f t="shared" si="219"/>
        <v>190</v>
      </c>
      <c r="E983" s="258">
        <v>190</v>
      </c>
      <c r="F983" s="77"/>
      <c r="G983" s="31">
        <f t="shared" si="220"/>
        <v>190</v>
      </c>
      <c r="H983" s="27"/>
      <c r="I983" s="31">
        <f t="shared" si="221"/>
        <v>190</v>
      </c>
      <c r="J983" s="56">
        <v>1</v>
      </c>
    </row>
    <row r="984" spans="1:10" ht="11.25" x14ac:dyDescent="0.2">
      <c r="A984" s="118" t="s">
        <v>1545</v>
      </c>
      <c r="B984" s="88" t="s">
        <v>1546</v>
      </c>
      <c r="C984" s="26"/>
      <c r="D984" s="247">
        <f t="shared" si="219"/>
        <v>230</v>
      </c>
      <c r="E984" s="258">
        <v>230</v>
      </c>
      <c r="F984" s="77"/>
      <c r="G984" s="31">
        <f t="shared" si="220"/>
        <v>230</v>
      </c>
      <c r="H984" s="27"/>
      <c r="I984" s="31">
        <f t="shared" si="221"/>
        <v>230</v>
      </c>
      <c r="J984" s="56">
        <v>1</v>
      </c>
    </row>
    <row r="985" spans="1:10" ht="11.25" x14ac:dyDescent="0.2">
      <c r="A985" s="118" t="s">
        <v>1547</v>
      </c>
      <c r="B985" s="88" t="s">
        <v>1548</v>
      </c>
      <c r="C985" s="26"/>
      <c r="D985" s="247">
        <f t="shared" si="219"/>
        <v>185</v>
      </c>
      <c r="E985" s="258">
        <v>185</v>
      </c>
      <c r="F985" s="77"/>
      <c r="G985" s="31">
        <f t="shared" si="220"/>
        <v>185</v>
      </c>
      <c r="H985" s="27"/>
      <c r="I985" s="31">
        <f t="shared" si="221"/>
        <v>185</v>
      </c>
      <c r="J985" s="56">
        <v>1</v>
      </c>
    </row>
    <row r="986" spans="1:10" ht="11.25" x14ac:dyDescent="0.2">
      <c r="A986" s="118" t="s">
        <v>1549</v>
      </c>
      <c r="B986" s="88" t="s">
        <v>1550</v>
      </c>
      <c r="C986" s="26"/>
      <c r="D986" s="247">
        <f t="shared" si="219"/>
        <v>220</v>
      </c>
      <c r="E986" s="258">
        <v>220</v>
      </c>
      <c r="F986" s="77"/>
      <c r="G986" s="31">
        <f t="shared" si="220"/>
        <v>220</v>
      </c>
      <c r="H986" s="27"/>
      <c r="I986" s="31">
        <f t="shared" si="221"/>
        <v>220</v>
      </c>
      <c r="J986" s="56">
        <v>1</v>
      </c>
    </row>
    <row r="987" spans="1:10" ht="11.25" x14ac:dyDescent="0.2">
      <c r="A987" s="118" t="s">
        <v>1551</v>
      </c>
      <c r="B987" s="88" t="s">
        <v>1552</v>
      </c>
      <c r="C987" s="26"/>
      <c r="D987" s="247">
        <f t="shared" si="219"/>
        <v>280</v>
      </c>
      <c r="E987" s="258">
        <v>280</v>
      </c>
      <c r="F987" s="77"/>
      <c r="G987" s="31">
        <f t="shared" si="220"/>
        <v>280</v>
      </c>
      <c r="H987" s="27"/>
      <c r="I987" s="31">
        <f t="shared" si="221"/>
        <v>280</v>
      </c>
      <c r="J987" s="56">
        <v>1</v>
      </c>
    </row>
    <row r="988" spans="1:10" ht="11.25" x14ac:dyDescent="0.2">
      <c r="A988" s="118" t="s">
        <v>1553</v>
      </c>
      <c r="B988" s="88" t="s">
        <v>1554</v>
      </c>
      <c r="C988" s="26"/>
      <c r="D988" s="247">
        <f t="shared" si="219"/>
        <v>390</v>
      </c>
      <c r="E988" s="258">
        <v>390</v>
      </c>
      <c r="F988" s="77"/>
      <c r="G988" s="31">
        <f t="shared" si="220"/>
        <v>390</v>
      </c>
      <c r="H988" s="27"/>
      <c r="I988" s="31">
        <f t="shared" si="221"/>
        <v>390</v>
      </c>
      <c r="J988" s="56">
        <v>1</v>
      </c>
    </row>
    <row r="989" spans="1:10" ht="11.25" x14ac:dyDescent="0.2">
      <c r="A989" s="118" t="s">
        <v>1555</v>
      </c>
      <c r="B989" s="88" t="s">
        <v>1556</v>
      </c>
      <c r="C989" s="26"/>
      <c r="D989" s="247">
        <f t="shared" si="219"/>
        <v>375</v>
      </c>
      <c r="E989" s="258">
        <v>375</v>
      </c>
      <c r="F989" s="77"/>
      <c r="G989" s="31">
        <f t="shared" si="220"/>
        <v>375</v>
      </c>
      <c r="H989" s="27"/>
      <c r="I989" s="31">
        <f t="shared" si="221"/>
        <v>375</v>
      </c>
      <c r="J989" s="56">
        <v>1</v>
      </c>
    </row>
    <row r="990" spans="1:10" ht="11.25" x14ac:dyDescent="0.2">
      <c r="A990" s="118" t="s">
        <v>1557</v>
      </c>
      <c r="B990" s="88" t="s">
        <v>1558</v>
      </c>
      <c r="C990" s="26"/>
      <c r="D990" s="247">
        <f t="shared" si="219"/>
        <v>780</v>
      </c>
      <c r="E990" s="258">
        <v>780</v>
      </c>
      <c r="F990" s="77"/>
      <c r="G990" s="31">
        <f t="shared" si="220"/>
        <v>780</v>
      </c>
      <c r="H990" s="27"/>
      <c r="I990" s="31">
        <f t="shared" si="221"/>
        <v>780</v>
      </c>
      <c r="J990" s="56">
        <v>1</v>
      </c>
    </row>
    <row r="991" spans="1:10" ht="11.25" x14ac:dyDescent="0.2">
      <c r="A991" s="118" t="s">
        <v>1559</v>
      </c>
      <c r="B991" s="88" t="s">
        <v>1560</v>
      </c>
      <c r="C991" s="26"/>
      <c r="D991" s="247">
        <f t="shared" si="219"/>
        <v>980</v>
      </c>
      <c r="E991" s="258">
        <v>980</v>
      </c>
      <c r="F991" s="77"/>
      <c r="G991" s="31">
        <f t="shared" si="220"/>
        <v>980</v>
      </c>
      <c r="H991" s="27"/>
      <c r="I991" s="31">
        <f t="shared" si="221"/>
        <v>980</v>
      </c>
      <c r="J991" s="56"/>
    </row>
    <row r="992" spans="1:10" ht="11.25" x14ac:dyDescent="0.2">
      <c r="A992" s="118" t="s">
        <v>1561</v>
      </c>
      <c r="B992" s="88" t="s">
        <v>1562</v>
      </c>
      <c r="C992" s="26"/>
      <c r="D992" s="247">
        <f t="shared" si="219"/>
        <v>1000</v>
      </c>
      <c r="E992" s="258">
        <v>1000</v>
      </c>
      <c r="F992" s="77"/>
      <c r="G992" s="31">
        <f t="shared" si="220"/>
        <v>1000</v>
      </c>
      <c r="H992" s="27"/>
      <c r="I992" s="31">
        <f t="shared" si="221"/>
        <v>1000</v>
      </c>
      <c r="J992" s="56">
        <v>1</v>
      </c>
    </row>
    <row r="993" spans="1:10" x14ac:dyDescent="0.15">
      <c r="A993" s="131"/>
      <c r="B993" s="122" t="s">
        <v>38</v>
      </c>
      <c r="C993" s="123"/>
      <c r="D993" s="260" t="s">
        <v>1908</v>
      </c>
      <c r="E993" s="251" t="s">
        <v>1909</v>
      </c>
      <c r="F993" s="277"/>
      <c r="G993" s="277">
        <v>-0.05</v>
      </c>
      <c r="H993" s="277"/>
      <c r="I993" s="277">
        <v>-0.1</v>
      </c>
      <c r="J993" s="120"/>
    </row>
    <row r="994" spans="1:10" ht="11.25" x14ac:dyDescent="0.2">
      <c r="A994" s="132" t="s">
        <v>1730</v>
      </c>
      <c r="B994" s="133" t="s">
        <v>1731</v>
      </c>
      <c r="C994" s="107">
        <v>1.1816550345600001</v>
      </c>
      <c r="D994" s="246">
        <f t="shared" ref="D994:D1006" si="222">1.1*E994</f>
        <v>90.463999999999999</v>
      </c>
      <c r="E994" s="113">
        <v>82.24</v>
      </c>
      <c r="F994" s="27"/>
      <c r="G994" s="134">
        <f>E994*0.95</f>
        <v>78.127999999999986</v>
      </c>
      <c r="H994" s="27"/>
      <c r="I994" s="134">
        <f>E994*0.9</f>
        <v>74.015999999999991</v>
      </c>
      <c r="J994" s="135">
        <v>30</v>
      </c>
    </row>
    <row r="995" spans="1:10" ht="11.25" x14ac:dyDescent="0.2">
      <c r="A995" s="132" t="s">
        <v>1732</v>
      </c>
      <c r="B995" s="133" t="s">
        <v>1733</v>
      </c>
      <c r="C995" s="107">
        <v>1.4430079872000001</v>
      </c>
      <c r="D995" s="246">
        <f t="shared" si="222"/>
        <v>110.61600000000001</v>
      </c>
      <c r="E995" s="113">
        <v>100.56</v>
      </c>
      <c r="F995" s="27"/>
      <c r="G995" s="134">
        <f t="shared" ref="G995:G1008" si="223">E995*0.95</f>
        <v>95.531999999999996</v>
      </c>
      <c r="H995" s="27"/>
      <c r="I995" s="134">
        <f t="shared" ref="I995:I1008" si="224">E995*0.9</f>
        <v>90.504000000000005</v>
      </c>
      <c r="J995" s="135">
        <v>30</v>
      </c>
    </row>
    <row r="996" spans="1:10" s="65" customFormat="1" ht="11.25" x14ac:dyDescent="0.2">
      <c r="A996" s="132" t="s">
        <v>1734</v>
      </c>
      <c r="B996" s="133" t="s">
        <v>1735</v>
      </c>
      <c r="C996" s="136">
        <v>2.9483451597600006</v>
      </c>
      <c r="D996" s="246">
        <f t="shared" si="222"/>
        <v>225.87400000000002</v>
      </c>
      <c r="E996" s="113">
        <v>205.34</v>
      </c>
      <c r="F996" s="27"/>
      <c r="G996" s="134">
        <f t="shared" si="223"/>
        <v>195.07300000000001</v>
      </c>
      <c r="H996" s="27"/>
      <c r="I996" s="134">
        <f t="shared" si="224"/>
        <v>184.80600000000001</v>
      </c>
      <c r="J996" s="137">
        <v>25</v>
      </c>
    </row>
    <row r="997" spans="1:10" ht="11.25" x14ac:dyDescent="0.2">
      <c r="A997" s="132" t="s">
        <v>1736</v>
      </c>
      <c r="B997" s="133" t="s">
        <v>1737</v>
      </c>
      <c r="C997" s="107">
        <v>1.4133521001600005</v>
      </c>
      <c r="D997" s="246">
        <f t="shared" si="222"/>
        <v>108.54800000000002</v>
      </c>
      <c r="E997" s="113">
        <v>98.68</v>
      </c>
      <c r="F997" s="27"/>
      <c r="G997" s="134">
        <f t="shared" si="223"/>
        <v>93.745999999999995</v>
      </c>
      <c r="H997" s="27"/>
      <c r="I997" s="134">
        <f t="shared" si="224"/>
        <v>88.812000000000012</v>
      </c>
      <c r="J997" s="135">
        <v>30</v>
      </c>
    </row>
    <row r="998" spans="1:10" ht="11.25" x14ac:dyDescent="0.2">
      <c r="A998" s="132" t="s">
        <v>1738</v>
      </c>
      <c r="B998" s="133" t="s">
        <v>1739</v>
      </c>
      <c r="C998" s="107">
        <v>1.83040681824</v>
      </c>
      <c r="D998" s="246">
        <f t="shared" si="222"/>
        <v>140.07400000000001</v>
      </c>
      <c r="E998" s="113">
        <v>127.34</v>
      </c>
      <c r="F998" s="27"/>
      <c r="G998" s="134">
        <f t="shared" si="223"/>
        <v>120.973</v>
      </c>
      <c r="H998" s="27"/>
      <c r="I998" s="134">
        <f t="shared" si="224"/>
        <v>114.60600000000001</v>
      </c>
      <c r="J998" s="135">
        <v>30</v>
      </c>
    </row>
    <row r="999" spans="1:10" s="65" customFormat="1" ht="11.25" x14ac:dyDescent="0.2">
      <c r="A999" s="132" t="s">
        <v>1740</v>
      </c>
      <c r="B999" s="133" t="s">
        <v>1741</v>
      </c>
      <c r="C999" s="136">
        <v>2.72823294744</v>
      </c>
      <c r="D999" s="246">
        <f t="shared" si="222"/>
        <v>208.82400000000001</v>
      </c>
      <c r="E999" s="113">
        <v>189.84</v>
      </c>
      <c r="F999" s="27"/>
      <c r="G999" s="134">
        <f t="shared" si="223"/>
        <v>180.34799999999998</v>
      </c>
      <c r="H999" s="27"/>
      <c r="I999" s="134">
        <f t="shared" si="224"/>
        <v>170.85599999999999</v>
      </c>
      <c r="J999" s="137">
        <v>25</v>
      </c>
    </row>
    <row r="1000" spans="1:10" ht="11.25" x14ac:dyDescent="0.2">
      <c r="A1000" s="132" t="s">
        <v>1742</v>
      </c>
      <c r="B1000" s="133" t="s">
        <v>1743</v>
      </c>
      <c r="C1000" s="107">
        <v>1.91729321784</v>
      </c>
      <c r="D1000" s="246">
        <f t="shared" si="222"/>
        <v>146.79499999999999</v>
      </c>
      <c r="E1000" s="113">
        <v>133.44999999999999</v>
      </c>
      <c r="F1000" s="27"/>
      <c r="G1000" s="134">
        <f t="shared" si="223"/>
        <v>126.77749999999999</v>
      </c>
      <c r="H1000" s="27"/>
      <c r="I1000" s="134">
        <f t="shared" si="224"/>
        <v>120.10499999999999</v>
      </c>
      <c r="J1000" s="135">
        <v>25</v>
      </c>
    </row>
    <row r="1001" spans="1:10" ht="11.25" x14ac:dyDescent="0.2">
      <c r="A1001" s="132" t="s">
        <v>1744</v>
      </c>
      <c r="B1001" s="133" t="s">
        <v>1745</v>
      </c>
      <c r="C1001" s="107">
        <v>2.3575176424800004</v>
      </c>
      <c r="D1001" s="246">
        <f t="shared" si="222"/>
        <v>180.38900000000004</v>
      </c>
      <c r="E1001" s="113">
        <v>163.99</v>
      </c>
      <c r="F1001" s="27"/>
      <c r="G1001" s="134">
        <f t="shared" si="223"/>
        <v>155.79050000000001</v>
      </c>
      <c r="H1001" s="27"/>
      <c r="I1001" s="134">
        <f t="shared" si="224"/>
        <v>147.59100000000001</v>
      </c>
      <c r="J1001" s="135">
        <v>25</v>
      </c>
    </row>
    <row r="1002" spans="1:10" ht="11.25" x14ac:dyDescent="0.2">
      <c r="A1002" s="132" t="s">
        <v>1876</v>
      </c>
      <c r="B1002" s="133" t="s">
        <v>1877</v>
      </c>
      <c r="C1002" s="107">
        <v>2.3575176424800004</v>
      </c>
      <c r="D1002" s="246">
        <f t="shared" si="222"/>
        <v>281.69900000000001</v>
      </c>
      <c r="E1002" s="113">
        <v>256.08999999999997</v>
      </c>
      <c r="F1002" s="27"/>
      <c r="G1002" s="134">
        <f t="shared" ref="G1002" si="225">E1002*0.95</f>
        <v>243.28549999999996</v>
      </c>
      <c r="H1002" s="27"/>
      <c r="I1002" s="134">
        <f t="shared" ref="I1002" si="226">E1002*0.9</f>
        <v>230.48099999999999</v>
      </c>
      <c r="J1002" s="135">
        <v>25</v>
      </c>
    </row>
    <row r="1003" spans="1:10" s="65" customFormat="1" ht="11.25" x14ac:dyDescent="0.2">
      <c r="A1003" s="132" t="s">
        <v>1746</v>
      </c>
      <c r="B1003" s="133" t="s">
        <v>1747</v>
      </c>
      <c r="C1003" s="136">
        <v>2.9483451597600006</v>
      </c>
      <c r="D1003" s="246">
        <f t="shared" si="222"/>
        <v>225.87400000000002</v>
      </c>
      <c r="E1003" s="113">
        <v>205.34</v>
      </c>
      <c r="F1003" s="27"/>
      <c r="G1003" s="134">
        <f t="shared" si="223"/>
        <v>195.07300000000001</v>
      </c>
      <c r="H1003" s="27"/>
      <c r="I1003" s="134">
        <f t="shared" si="224"/>
        <v>184.80600000000001</v>
      </c>
      <c r="J1003" s="137">
        <v>20</v>
      </c>
    </row>
    <row r="1004" spans="1:10" s="65" customFormat="1" ht="11.25" x14ac:dyDescent="0.2">
      <c r="A1004" s="132" t="s">
        <v>1748</v>
      </c>
      <c r="B1004" s="133" t="s">
        <v>1749</v>
      </c>
      <c r="C1004" s="136">
        <v>3.9793971016800009</v>
      </c>
      <c r="D1004" s="246">
        <f t="shared" si="222"/>
        <v>304.447</v>
      </c>
      <c r="E1004" s="113">
        <v>276.77</v>
      </c>
      <c r="F1004" s="27"/>
      <c r="G1004" s="134">
        <f t="shared" si="223"/>
        <v>262.93149999999997</v>
      </c>
      <c r="H1004" s="27"/>
      <c r="I1004" s="134">
        <f t="shared" si="224"/>
        <v>249.09299999999999</v>
      </c>
      <c r="J1004" s="137">
        <v>30</v>
      </c>
    </row>
    <row r="1005" spans="1:10" s="65" customFormat="1" ht="11.25" x14ac:dyDescent="0.2">
      <c r="A1005" s="132" t="s">
        <v>1750</v>
      </c>
      <c r="B1005" s="133" t="s">
        <v>1751</v>
      </c>
      <c r="C1005" s="136">
        <v>3.3885695843999994</v>
      </c>
      <c r="D1005" s="246">
        <f t="shared" si="222"/>
        <v>259.46800000000002</v>
      </c>
      <c r="E1005" s="113">
        <v>235.88</v>
      </c>
      <c r="F1005" s="27"/>
      <c r="G1005" s="134">
        <f t="shared" si="223"/>
        <v>224.08599999999998</v>
      </c>
      <c r="H1005" s="27"/>
      <c r="I1005" s="134">
        <f t="shared" si="224"/>
        <v>212.292</v>
      </c>
      <c r="J1005" s="137">
        <v>20</v>
      </c>
    </row>
    <row r="1006" spans="1:10" s="65" customFormat="1" ht="12" thickBot="1" x14ac:dyDescent="0.25">
      <c r="A1006" s="138" t="s">
        <v>1752</v>
      </c>
      <c r="B1006" s="139" t="s">
        <v>1753</v>
      </c>
      <c r="C1006" s="136">
        <v>4.4543760861600017</v>
      </c>
      <c r="D1006" s="246">
        <f t="shared" si="222"/>
        <v>340.62600000000003</v>
      </c>
      <c r="E1006" s="113">
        <v>309.66000000000003</v>
      </c>
      <c r="F1006" s="27"/>
      <c r="G1006" s="134">
        <f t="shared" si="223"/>
        <v>294.17700000000002</v>
      </c>
      <c r="H1006" s="27"/>
      <c r="I1006" s="134">
        <f t="shared" si="224"/>
        <v>278.69400000000002</v>
      </c>
      <c r="J1006" s="137">
        <v>30</v>
      </c>
    </row>
    <row r="1007" spans="1:10" x14ac:dyDescent="0.15">
      <c r="A1007" s="131"/>
      <c r="B1007" s="122" t="s">
        <v>39</v>
      </c>
      <c r="C1007" s="123"/>
      <c r="D1007" s="260" t="s">
        <v>1908</v>
      </c>
      <c r="E1007" s="251" t="s">
        <v>1909</v>
      </c>
      <c r="F1007" s="277"/>
      <c r="G1007" s="277">
        <v>-0.05</v>
      </c>
      <c r="H1007" s="277"/>
      <c r="I1007" s="277">
        <v>-0.1</v>
      </c>
      <c r="J1007" s="120"/>
    </row>
    <row r="1008" spans="1:10" ht="11.25" x14ac:dyDescent="0.2">
      <c r="A1008" s="132" t="s">
        <v>1754</v>
      </c>
      <c r="B1008" s="133" t="s">
        <v>1755</v>
      </c>
      <c r="C1008" s="107"/>
      <c r="D1008" s="246">
        <f t="shared" ref="D1008:D1023" si="227">1.1*E1008</f>
        <v>221.22100000000003</v>
      </c>
      <c r="E1008" s="113">
        <v>201.11</v>
      </c>
      <c r="F1008" s="27"/>
      <c r="G1008" s="134">
        <f t="shared" si="223"/>
        <v>191.05449999999999</v>
      </c>
      <c r="H1008" s="27"/>
      <c r="I1008" s="134">
        <f t="shared" si="224"/>
        <v>180.99900000000002</v>
      </c>
      <c r="J1008" s="135">
        <v>12</v>
      </c>
    </row>
    <row r="1009" spans="1:10" ht="11.25" x14ac:dyDescent="0.2">
      <c r="A1009" s="132" t="s">
        <v>1756</v>
      </c>
      <c r="B1009" s="133" t="s">
        <v>1757</v>
      </c>
      <c r="C1009" s="107"/>
      <c r="D1009" s="246">
        <f t="shared" si="227"/>
        <v>322.53100000000001</v>
      </c>
      <c r="E1009" s="113">
        <v>293.20999999999998</v>
      </c>
      <c r="F1009" s="27"/>
      <c r="G1009" s="134">
        <f t="shared" ref="G1009:G1023" si="228">E1009*0.95</f>
        <v>278.54949999999997</v>
      </c>
      <c r="H1009" s="27"/>
      <c r="I1009" s="134">
        <f t="shared" ref="I1009:I1023" si="229">E1009*0.9</f>
        <v>263.88900000000001</v>
      </c>
      <c r="J1009" s="135">
        <v>12</v>
      </c>
    </row>
    <row r="1010" spans="1:10" ht="11.25" x14ac:dyDescent="0.2">
      <c r="A1010" s="132" t="s">
        <v>1758</v>
      </c>
      <c r="B1010" s="133" t="s">
        <v>1759</v>
      </c>
      <c r="C1010" s="107"/>
      <c r="D1010" s="246">
        <f t="shared" si="227"/>
        <v>281.69900000000001</v>
      </c>
      <c r="E1010" s="113">
        <v>256.08999999999997</v>
      </c>
      <c r="F1010" s="27"/>
      <c r="G1010" s="134">
        <f t="shared" si="228"/>
        <v>243.28549999999996</v>
      </c>
      <c r="H1010" s="27"/>
      <c r="I1010" s="134">
        <f t="shared" si="229"/>
        <v>230.48099999999999</v>
      </c>
      <c r="J1010" s="135">
        <v>12</v>
      </c>
    </row>
    <row r="1011" spans="1:10" ht="11.25" x14ac:dyDescent="0.2">
      <c r="A1011" s="132" t="s">
        <v>1760</v>
      </c>
      <c r="B1011" s="133" t="s">
        <v>1761</v>
      </c>
      <c r="C1011" s="107"/>
      <c r="D1011" s="246">
        <f t="shared" si="227"/>
        <v>423.84100000000007</v>
      </c>
      <c r="E1011" s="113">
        <v>385.31</v>
      </c>
      <c r="F1011" s="27"/>
      <c r="G1011" s="134">
        <f t="shared" si="228"/>
        <v>366.04449999999997</v>
      </c>
      <c r="H1011" s="27"/>
      <c r="I1011" s="134">
        <f t="shared" si="229"/>
        <v>346.779</v>
      </c>
      <c r="J1011" s="135">
        <v>12</v>
      </c>
    </row>
    <row r="1012" spans="1:10" ht="11.25" x14ac:dyDescent="0.2">
      <c r="A1012" s="132" t="s">
        <v>1762</v>
      </c>
      <c r="B1012" s="133" t="s">
        <v>1763</v>
      </c>
      <c r="C1012" s="107"/>
      <c r="D1012" s="246">
        <f t="shared" si="227"/>
        <v>236.73100000000002</v>
      </c>
      <c r="E1012" s="113">
        <v>215.21</v>
      </c>
      <c r="F1012" s="27"/>
      <c r="G1012" s="134">
        <f t="shared" si="228"/>
        <v>204.4495</v>
      </c>
      <c r="H1012" s="27"/>
      <c r="I1012" s="134">
        <f t="shared" si="229"/>
        <v>193.68900000000002</v>
      </c>
      <c r="J1012" s="135">
        <v>12</v>
      </c>
    </row>
    <row r="1013" spans="1:10" ht="11.25" x14ac:dyDescent="0.2">
      <c r="A1013" s="132" t="s">
        <v>1764</v>
      </c>
      <c r="B1013" s="133" t="s">
        <v>1765</v>
      </c>
      <c r="C1013" s="107"/>
      <c r="D1013" s="246">
        <f t="shared" si="227"/>
        <v>349.93200000000002</v>
      </c>
      <c r="E1013" s="113">
        <v>318.12</v>
      </c>
      <c r="F1013" s="27"/>
      <c r="G1013" s="134">
        <f t="shared" si="228"/>
        <v>302.214</v>
      </c>
      <c r="H1013" s="27"/>
      <c r="I1013" s="134">
        <f t="shared" si="229"/>
        <v>286.30799999999999</v>
      </c>
      <c r="J1013" s="135">
        <v>12</v>
      </c>
    </row>
    <row r="1014" spans="1:10" s="65" customFormat="1" ht="11.25" x14ac:dyDescent="0.2">
      <c r="A1014" s="132" t="s">
        <v>1766</v>
      </c>
      <c r="B1014" s="133" t="s">
        <v>1767</v>
      </c>
      <c r="C1014" s="136"/>
      <c r="D1014" s="246">
        <f t="shared" si="227"/>
        <v>435.21500000000003</v>
      </c>
      <c r="E1014" s="113">
        <v>395.65</v>
      </c>
      <c r="F1014" s="27"/>
      <c r="G1014" s="134">
        <f t="shared" si="228"/>
        <v>375.86749999999995</v>
      </c>
      <c r="H1014" s="27"/>
      <c r="I1014" s="134">
        <f t="shared" si="229"/>
        <v>356.08499999999998</v>
      </c>
      <c r="J1014" s="135">
        <v>12</v>
      </c>
    </row>
    <row r="1015" spans="1:10" ht="11.25" x14ac:dyDescent="0.2">
      <c r="A1015" s="132" t="s">
        <v>1768</v>
      </c>
      <c r="B1015" s="133" t="s">
        <v>1769</v>
      </c>
      <c r="C1015" s="107"/>
      <c r="D1015" s="246">
        <f t="shared" si="227"/>
        <v>306.50400000000002</v>
      </c>
      <c r="E1015" s="113">
        <v>278.64</v>
      </c>
      <c r="F1015" s="27"/>
      <c r="G1015" s="134">
        <f t="shared" si="228"/>
        <v>264.70799999999997</v>
      </c>
      <c r="H1015" s="27"/>
      <c r="I1015" s="134">
        <f t="shared" si="229"/>
        <v>250.77599999999998</v>
      </c>
      <c r="J1015" s="135">
        <v>12</v>
      </c>
    </row>
    <row r="1016" spans="1:10" ht="11.25" collapsed="1" x14ac:dyDescent="0.2">
      <c r="A1016" s="132" t="s">
        <v>1770</v>
      </c>
      <c r="B1016" s="133" t="s">
        <v>1771</v>
      </c>
      <c r="C1016" s="107"/>
      <c r="D1016" s="246">
        <f t="shared" si="227"/>
        <v>448.65700000000004</v>
      </c>
      <c r="E1016" s="113">
        <v>407.87</v>
      </c>
      <c r="F1016" s="27"/>
      <c r="G1016" s="134">
        <f t="shared" si="228"/>
        <v>387.47649999999999</v>
      </c>
      <c r="H1016" s="27"/>
      <c r="I1016" s="134">
        <f t="shared" si="229"/>
        <v>367.08300000000003</v>
      </c>
      <c r="J1016" s="135">
        <v>12</v>
      </c>
    </row>
    <row r="1017" spans="1:10" s="65" customFormat="1" ht="11.25" x14ac:dyDescent="0.2">
      <c r="A1017" s="132" t="s">
        <v>1772</v>
      </c>
      <c r="B1017" s="133" t="s">
        <v>1773</v>
      </c>
      <c r="C1017" s="136"/>
      <c r="D1017" s="246">
        <f t="shared" si="227"/>
        <v>532.37800000000004</v>
      </c>
      <c r="E1017" s="113">
        <v>483.98</v>
      </c>
      <c r="F1017" s="27"/>
      <c r="G1017" s="134">
        <f t="shared" si="228"/>
        <v>459.78100000000001</v>
      </c>
      <c r="H1017" s="27"/>
      <c r="I1017" s="134">
        <f t="shared" si="229"/>
        <v>435.58200000000005</v>
      </c>
      <c r="J1017" s="135">
        <v>12</v>
      </c>
    </row>
    <row r="1018" spans="1:10" ht="11.25" x14ac:dyDescent="0.2">
      <c r="A1018" s="132" t="s">
        <v>1774</v>
      </c>
      <c r="B1018" s="133" t="s">
        <v>1775</v>
      </c>
      <c r="C1018" s="107"/>
      <c r="D1018" s="246">
        <f t="shared" si="227"/>
        <v>264.13200000000001</v>
      </c>
      <c r="E1018" s="113">
        <v>240.12</v>
      </c>
      <c r="F1018" s="27"/>
      <c r="G1018" s="134">
        <f t="shared" si="228"/>
        <v>228.114</v>
      </c>
      <c r="H1018" s="27"/>
      <c r="I1018" s="134">
        <f t="shared" si="229"/>
        <v>216.108</v>
      </c>
      <c r="J1018" s="135">
        <v>12</v>
      </c>
    </row>
    <row r="1019" spans="1:10" ht="11.25" x14ac:dyDescent="0.2">
      <c r="A1019" s="132" t="s">
        <v>1776</v>
      </c>
      <c r="B1019" s="133" t="s">
        <v>1777</v>
      </c>
      <c r="C1019" s="107"/>
      <c r="D1019" s="246">
        <f t="shared" si="227"/>
        <v>383.52600000000007</v>
      </c>
      <c r="E1019" s="113">
        <v>348.66</v>
      </c>
      <c r="F1019" s="27"/>
      <c r="G1019" s="134">
        <f t="shared" si="228"/>
        <v>331.22700000000003</v>
      </c>
      <c r="H1019" s="27"/>
      <c r="I1019" s="134">
        <f t="shared" si="229"/>
        <v>313.79400000000004</v>
      </c>
      <c r="J1019" s="135">
        <v>12</v>
      </c>
    </row>
    <row r="1020" spans="1:10" ht="11.25" x14ac:dyDescent="0.2">
      <c r="A1020" s="132" t="s">
        <v>1778</v>
      </c>
      <c r="B1020" s="133" t="s">
        <v>1779</v>
      </c>
      <c r="C1020" s="107"/>
      <c r="D1020" s="246">
        <f t="shared" si="227"/>
        <v>322.53100000000001</v>
      </c>
      <c r="E1020" s="113">
        <v>293.20999999999998</v>
      </c>
      <c r="F1020" s="27"/>
      <c r="G1020" s="134">
        <f t="shared" si="228"/>
        <v>278.54949999999997</v>
      </c>
      <c r="H1020" s="27"/>
      <c r="I1020" s="134">
        <f t="shared" si="229"/>
        <v>263.88900000000001</v>
      </c>
      <c r="J1020" s="135">
        <v>12</v>
      </c>
    </row>
    <row r="1021" spans="1:10" ht="11.25" x14ac:dyDescent="0.2">
      <c r="A1021" s="132" t="s">
        <v>1780</v>
      </c>
      <c r="B1021" s="133" t="s">
        <v>1781</v>
      </c>
      <c r="C1021" s="107"/>
      <c r="D1021" s="246">
        <f t="shared" si="227"/>
        <v>482.76800000000003</v>
      </c>
      <c r="E1021" s="77">
        <v>438.88</v>
      </c>
      <c r="F1021" s="27"/>
      <c r="G1021" s="134">
        <f t="shared" si="228"/>
        <v>416.93599999999998</v>
      </c>
      <c r="H1021" s="27"/>
      <c r="I1021" s="134">
        <f t="shared" si="229"/>
        <v>394.99200000000002</v>
      </c>
      <c r="J1021" s="135">
        <v>12</v>
      </c>
    </row>
    <row r="1022" spans="1:10" s="65" customFormat="1" ht="11.25" x14ac:dyDescent="0.2">
      <c r="A1022" s="132" t="s">
        <v>1782</v>
      </c>
      <c r="B1022" s="133" t="s">
        <v>1783</v>
      </c>
      <c r="C1022" s="136"/>
      <c r="D1022" s="246">
        <f t="shared" si="227"/>
        <v>570.63600000000008</v>
      </c>
      <c r="E1022" s="77">
        <v>518.76</v>
      </c>
      <c r="F1022" s="27"/>
      <c r="G1022" s="134">
        <f t="shared" si="228"/>
        <v>492.82199999999995</v>
      </c>
      <c r="H1022" s="27"/>
      <c r="I1022" s="134">
        <f t="shared" si="229"/>
        <v>466.88400000000001</v>
      </c>
      <c r="J1022" s="135">
        <v>12</v>
      </c>
    </row>
    <row r="1023" spans="1:10" s="65" customFormat="1" ht="11.25" x14ac:dyDescent="0.2">
      <c r="A1023" s="132" t="s">
        <v>1784</v>
      </c>
      <c r="B1023" s="133" t="s">
        <v>1785</v>
      </c>
      <c r="C1023" s="136"/>
      <c r="D1023" s="246">
        <f t="shared" si="227"/>
        <v>714.84600000000012</v>
      </c>
      <c r="E1023" s="77">
        <v>649.86</v>
      </c>
      <c r="F1023" s="27"/>
      <c r="G1023" s="134">
        <f t="shared" si="228"/>
        <v>617.36699999999996</v>
      </c>
      <c r="H1023" s="27"/>
      <c r="I1023" s="134">
        <f t="shared" si="229"/>
        <v>584.87400000000002</v>
      </c>
      <c r="J1023" s="135">
        <v>12</v>
      </c>
    </row>
    <row r="1024" spans="1:10" x14ac:dyDescent="0.15">
      <c r="A1024" s="119"/>
      <c r="B1024" s="120" t="s">
        <v>7</v>
      </c>
      <c r="C1024" s="52"/>
      <c r="D1024" s="260" t="s">
        <v>1908</v>
      </c>
      <c r="E1024" s="251" t="s">
        <v>1909</v>
      </c>
      <c r="F1024" s="277"/>
      <c r="G1024" s="277">
        <v>-0.05</v>
      </c>
      <c r="H1024" s="277"/>
      <c r="I1024" s="277">
        <v>-0.1</v>
      </c>
      <c r="J1024" s="53"/>
    </row>
    <row r="1025" spans="1:10" s="65" customFormat="1" x14ac:dyDescent="0.15">
      <c r="A1025" s="114" t="s">
        <v>1563</v>
      </c>
      <c r="B1025" s="121" t="s">
        <v>1564</v>
      </c>
      <c r="C1025" s="46"/>
      <c r="D1025" s="247">
        <f t="shared" ref="D1025:D1026" si="230">E1025</f>
        <v>20</v>
      </c>
      <c r="E1025" s="31">
        <v>20</v>
      </c>
      <c r="F1025" s="31"/>
      <c r="G1025" s="31">
        <v>20</v>
      </c>
      <c r="H1025" s="31"/>
      <c r="I1025" s="31">
        <v>20</v>
      </c>
      <c r="J1025" s="71">
        <v>150</v>
      </c>
    </row>
    <row r="1026" spans="1:10" s="65" customFormat="1" x14ac:dyDescent="0.15">
      <c r="A1026" s="114" t="s">
        <v>1934</v>
      </c>
      <c r="B1026" s="121" t="s">
        <v>1935</v>
      </c>
      <c r="C1026" s="46"/>
      <c r="D1026" s="247">
        <f t="shared" si="230"/>
        <v>162</v>
      </c>
      <c r="E1026" s="31">
        <v>162</v>
      </c>
      <c r="F1026" s="31"/>
      <c r="G1026" s="31">
        <v>162</v>
      </c>
      <c r="H1026" s="31"/>
      <c r="I1026" s="31">
        <v>162</v>
      </c>
      <c r="J1026" s="71">
        <v>150</v>
      </c>
    </row>
    <row r="1027" spans="1:10" x14ac:dyDescent="0.15">
      <c r="A1027" s="50"/>
      <c r="B1027" s="122" t="s">
        <v>46</v>
      </c>
      <c r="C1027" s="123"/>
      <c r="D1027" s="260" t="s">
        <v>1908</v>
      </c>
      <c r="E1027" s="251" t="s">
        <v>1909</v>
      </c>
      <c r="F1027" s="277"/>
      <c r="G1027" s="277">
        <v>-0.05</v>
      </c>
      <c r="H1027" s="277"/>
      <c r="I1027" s="277">
        <v>-0.1</v>
      </c>
      <c r="J1027" s="53"/>
    </row>
    <row r="1028" spans="1:10" s="65" customFormat="1" x14ac:dyDescent="0.15">
      <c r="A1028" s="124" t="s">
        <v>1565</v>
      </c>
      <c r="B1028" s="125" t="s">
        <v>1566</v>
      </c>
      <c r="C1028" s="102"/>
      <c r="D1028" s="247">
        <f t="shared" ref="D1028:D1043" si="231">E1028</f>
        <v>20</v>
      </c>
      <c r="E1028" s="243">
        <v>20</v>
      </c>
      <c r="F1028" s="31"/>
      <c r="G1028" s="243">
        <v>20</v>
      </c>
      <c r="H1028" s="31"/>
      <c r="I1028" s="243">
        <v>20</v>
      </c>
      <c r="J1028" s="71">
        <v>1</v>
      </c>
    </row>
    <row r="1029" spans="1:10" s="65" customFormat="1" x14ac:dyDescent="0.15">
      <c r="A1029" s="124" t="s">
        <v>1567</v>
      </c>
      <c r="B1029" s="125" t="s">
        <v>1568</v>
      </c>
      <c r="C1029" s="102"/>
      <c r="D1029" s="247">
        <f t="shared" si="231"/>
        <v>35</v>
      </c>
      <c r="E1029" s="243">
        <v>35</v>
      </c>
      <c r="F1029" s="31"/>
      <c r="G1029" s="243">
        <v>35</v>
      </c>
      <c r="H1029" s="31"/>
      <c r="I1029" s="243">
        <v>35</v>
      </c>
      <c r="J1029" s="71">
        <v>1</v>
      </c>
    </row>
    <row r="1030" spans="1:10" s="65" customFormat="1" x14ac:dyDescent="0.15">
      <c r="A1030" s="124" t="s">
        <v>1569</v>
      </c>
      <c r="B1030" s="125" t="s">
        <v>1570</v>
      </c>
      <c r="C1030" s="102"/>
      <c r="D1030" s="247">
        <f t="shared" si="231"/>
        <v>50</v>
      </c>
      <c r="E1030" s="243">
        <v>50</v>
      </c>
      <c r="F1030" s="31"/>
      <c r="G1030" s="243">
        <v>50</v>
      </c>
      <c r="H1030" s="31"/>
      <c r="I1030" s="243">
        <v>50</v>
      </c>
      <c r="J1030" s="71">
        <v>1</v>
      </c>
    </row>
    <row r="1031" spans="1:10" s="65" customFormat="1" x14ac:dyDescent="0.15">
      <c r="A1031" s="124" t="s">
        <v>1571</v>
      </c>
      <c r="B1031" s="125" t="s">
        <v>1572</v>
      </c>
      <c r="C1031" s="102"/>
      <c r="D1031" s="247">
        <f t="shared" si="231"/>
        <v>80</v>
      </c>
      <c r="E1031" s="243">
        <v>80</v>
      </c>
      <c r="F1031" s="31"/>
      <c r="G1031" s="243">
        <v>80</v>
      </c>
      <c r="H1031" s="31"/>
      <c r="I1031" s="243">
        <v>80</v>
      </c>
      <c r="J1031" s="71">
        <v>1</v>
      </c>
    </row>
    <row r="1032" spans="1:10" s="65" customFormat="1" x14ac:dyDescent="0.15">
      <c r="A1032" s="124" t="s">
        <v>1573</v>
      </c>
      <c r="B1032" s="125" t="s">
        <v>1574</v>
      </c>
      <c r="C1032" s="102"/>
      <c r="D1032" s="247">
        <f t="shared" si="231"/>
        <v>130</v>
      </c>
      <c r="E1032" s="243">
        <v>130</v>
      </c>
      <c r="F1032" s="31"/>
      <c r="G1032" s="243">
        <v>130</v>
      </c>
      <c r="H1032" s="31"/>
      <c r="I1032" s="243">
        <v>130</v>
      </c>
      <c r="J1032" s="71">
        <v>1</v>
      </c>
    </row>
    <row r="1033" spans="1:10" s="65" customFormat="1" x14ac:dyDescent="0.15">
      <c r="A1033" s="124" t="s">
        <v>1575</v>
      </c>
      <c r="B1033" s="125" t="s">
        <v>1576</v>
      </c>
      <c r="C1033" s="102"/>
      <c r="D1033" s="247">
        <f t="shared" si="231"/>
        <v>370</v>
      </c>
      <c r="E1033" s="243">
        <v>370</v>
      </c>
      <c r="F1033" s="31"/>
      <c r="G1033" s="243">
        <v>370</v>
      </c>
      <c r="H1033" s="31"/>
      <c r="I1033" s="243">
        <v>370</v>
      </c>
      <c r="J1033" s="71">
        <v>1</v>
      </c>
    </row>
    <row r="1034" spans="1:10" s="65" customFormat="1" x14ac:dyDescent="0.15">
      <c r="A1034" s="124" t="s">
        <v>1577</v>
      </c>
      <c r="B1034" s="125" t="s">
        <v>1578</v>
      </c>
      <c r="C1034" s="102"/>
      <c r="D1034" s="247">
        <f t="shared" si="231"/>
        <v>250</v>
      </c>
      <c r="E1034" s="243">
        <v>250</v>
      </c>
      <c r="F1034" s="31"/>
      <c r="G1034" s="243">
        <v>250</v>
      </c>
      <c r="H1034" s="31"/>
      <c r="I1034" s="243">
        <v>250</v>
      </c>
      <c r="J1034" s="71">
        <v>1</v>
      </c>
    </row>
    <row r="1035" spans="1:10" s="65" customFormat="1" x14ac:dyDescent="0.15">
      <c r="A1035" s="124" t="s">
        <v>1579</v>
      </c>
      <c r="B1035" s="125" t="s">
        <v>1580</v>
      </c>
      <c r="C1035" s="102"/>
      <c r="D1035" s="247">
        <f t="shared" si="231"/>
        <v>300</v>
      </c>
      <c r="E1035" s="243">
        <v>300</v>
      </c>
      <c r="F1035" s="31"/>
      <c r="G1035" s="243">
        <v>300</v>
      </c>
      <c r="H1035" s="31"/>
      <c r="I1035" s="243">
        <v>300</v>
      </c>
      <c r="J1035" s="71">
        <v>1</v>
      </c>
    </row>
    <row r="1036" spans="1:10" s="65" customFormat="1" x14ac:dyDescent="0.15">
      <c r="A1036" s="124" t="s">
        <v>1581</v>
      </c>
      <c r="B1036" s="125" t="s">
        <v>1582</v>
      </c>
      <c r="C1036" s="102"/>
      <c r="D1036" s="247">
        <f t="shared" si="231"/>
        <v>13</v>
      </c>
      <c r="E1036" s="243">
        <v>13</v>
      </c>
      <c r="F1036" s="31"/>
      <c r="G1036" s="243">
        <v>15</v>
      </c>
      <c r="H1036" s="31"/>
      <c r="I1036" s="243">
        <v>15</v>
      </c>
      <c r="J1036" s="71">
        <v>1</v>
      </c>
    </row>
    <row r="1037" spans="1:10" s="65" customFormat="1" x14ac:dyDescent="0.15">
      <c r="A1037" s="124" t="s">
        <v>1583</v>
      </c>
      <c r="B1037" s="125" t="s">
        <v>1584</v>
      </c>
      <c r="C1037" s="102"/>
      <c r="D1037" s="247">
        <f t="shared" si="231"/>
        <v>35</v>
      </c>
      <c r="E1037" s="243">
        <v>35</v>
      </c>
      <c r="F1037" s="31"/>
      <c r="G1037" s="243">
        <v>35</v>
      </c>
      <c r="H1037" s="31"/>
      <c r="I1037" s="243">
        <v>35</v>
      </c>
      <c r="J1037" s="71">
        <v>1</v>
      </c>
    </row>
    <row r="1038" spans="1:10" s="65" customFormat="1" x14ac:dyDescent="0.15">
      <c r="A1038" s="124" t="s">
        <v>1585</v>
      </c>
      <c r="B1038" s="125" t="s">
        <v>1586</v>
      </c>
      <c r="C1038" s="102"/>
      <c r="D1038" s="247">
        <f t="shared" si="231"/>
        <v>100</v>
      </c>
      <c r="E1038" s="243">
        <v>100</v>
      </c>
      <c r="F1038" s="31"/>
      <c r="G1038" s="243">
        <v>100</v>
      </c>
      <c r="H1038" s="31"/>
      <c r="I1038" s="243">
        <v>100</v>
      </c>
      <c r="J1038" s="71">
        <v>1</v>
      </c>
    </row>
    <row r="1039" spans="1:10" s="65" customFormat="1" x14ac:dyDescent="0.15">
      <c r="A1039" s="124" t="s">
        <v>1587</v>
      </c>
      <c r="B1039" s="125" t="s">
        <v>1588</v>
      </c>
      <c r="C1039" s="102"/>
      <c r="D1039" s="247">
        <f t="shared" si="231"/>
        <v>130</v>
      </c>
      <c r="E1039" s="243">
        <v>130</v>
      </c>
      <c r="F1039" s="31"/>
      <c r="G1039" s="243">
        <v>130</v>
      </c>
      <c r="H1039" s="31"/>
      <c r="I1039" s="243">
        <v>130</v>
      </c>
      <c r="J1039" s="71">
        <v>1</v>
      </c>
    </row>
    <row r="1040" spans="1:10" s="65" customFormat="1" x14ac:dyDescent="0.15">
      <c r="A1040" s="124" t="s">
        <v>1589</v>
      </c>
      <c r="B1040" s="125" t="s">
        <v>1590</v>
      </c>
      <c r="C1040" s="102"/>
      <c r="D1040" s="247">
        <f t="shared" si="231"/>
        <v>230</v>
      </c>
      <c r="E1040" s="243">
        <v>230</v>
      </c>
      <c r="F1040" s="31"/>
      <c r="G1040" s="243">
        <v>230</v>
      </c>
      <c r="H1040" s="31"/>
      <c r="I1040" s="243">
        <v>230</v>
      </c>
      <c r="J1040" s="71">
        <v>1</v>
      </c>
    </row>
    <row r="1041" spans="1:10" s="65" customFormat="1" x14ac:dyDescent="0.15">
      <c r="A1041" s="124" t="s">
        <v>1591</v>
      </c>
      <c r="B1041" s="125" t="s">
        <v>1592</v>
      </c>
      <c r="C1041" s="102"/>
      <c r="D1041" s="247">
        <f t="shared" si="231"/>
        <v>260</v>
      </c>
      <c r="E1041" s="243">
        <v>260</v>
      </c>
      <c r="F1041" s="31"/>
      <c r="G1041" s="243">
        <v>260</v>
      </c>
      <c r="H1041" s="31"/>
      <c r="I1041" s="243">
        <v>260</v>
      </c>
      <c r="J1041" s="71">
        <v>1</v>
      </c>
    </row>
    <row r="1042" spans="1:10" s="65" customFormat="1" x14ac:dyDescent="0.15">
      <c r="A1042" s="124" t="s">
        <v>1593</v>
      </c>
      <c r="B1042" s="125" t="s">
        <v>1594</v>
      </c>
      <c r="C1042" s="102"/>
      <c r="D1042" s="247">
        <f t="shared" si="231"/>
        <v>370</v>
      </c>
      <c r="E1042" s="243">
        <v>370</v>
      </c>
      <c r="F1042" s="31"/>
      <c r="G1042" s="243">
        <v>370</v>
      </c>
      <c r="H1042" s="31"/>
      <c r="I1042" s="243">
        <v>370</v>
      </c>
      <c r="J1042" s="71">
        <v>1</v>
      </c>
    </row>
    <row r="1043" spans="1:10" s="65" customFormat="1" x14ac:dyDescent="0.15">
      <c r="A1043" s="124" t="s">
        <v>1595</v>
      </c>
      <c r="B1043" s="125" t="s">
        <v>1596</v>
      </c>
      <c r="C1043" s="102"/>
      <c r="D1043" s="247">
        <f t="shared" si="231"/>
        <v>250</v>
      </c>
      <c r="E1043" s="243">
        <v>250</v>
      </c>
      <c r="F1043" s="31"/>
      <c r="G1043" s="243">
        <v>250</v>
      </c>
      <c r="H1043" s="31"/>
      <c r="I1043" s="243">
        <v>250</v>
      </c>
      <c r="J1043" s="71">
        <v>1</v>
      </c>
    </row>
    <row r="1044" spans="1:10" x14ac:dyDescent="0.15">
      <c r="A1044" s="50"/>
      <c r="B1044" s="122" t="s">
        <v>1597</v>
      </c>
      <c r="C1044" s="123"/>
      <c r="D1044" s="260" t="s">
        <v>1908</v>
      </c>
      <c r="E1044" s="251" t="s">
        <v>1909</v>
      </c>
      <c r="F1044" s="277"/>
      <c r="G1044" s="277">
        <v>-0.05</v>
      </c>
      <c r="H1044" s="277"/>
      <c r="I1044" s="277">
        <v>-0.1</v>
      </c>
      <c r="J1044" s="53"/>
    </row>
    <row r="1045" spans="1:10" ht="11.25" x14ac:dyDescent="0.2">
      <c r="A1045" s="126" t="s">
        <v>1598</v>
      </c>
      <c r="B1045" s="126" t="s">
        <v>1599</v>
      </c>
      <c r="C1045" s="127"/>
      <c r="D1045" s="247">
        <f t="shared" ref="D1045:D1068" si="232">E1045</f>
        <v>50</v>
      </c>
      <c r="E1045" s="244">
        <v>50</v>
      </c>
      <c r="F1045" s="55"/>
      <c r="G1045" s="239">
        <v>50</v>
      </c>
      <c r="H1045" s="55"/>
      <c r="I1045" s="239">
        <v>50</v>
      </c>
      <c r="J1045" s="56">
        <v>25</v>
      </c>
    </row>
    <row r="1046" spans="1:10" ht="11.25" x14ac:dyDescent="0.2">
      <c r="A1046" s="126" t="s">
        <v>1600</v>
      </c>
      <c r="B1046" s="126" t="s">
        <v>1601</v>
      </c>
      <c r="C1046" s="128"/>
      <c r="D1046" s="247">
        <f t="shared" si="232"/>
        <v>70</v>
      </c>
      <c r="E1046" s="244">
        <v>70</v>
      </c>
      <c r="F1046" s="55"/>
      <c r="G1046" s="239">
        <f>E1046</f>
        <v>70</v>
      </c>
      <c r="H1046" s="55"/>
      <c r="I1046" s="239">
        <f>E1046</f>
        <v>70</v>
      </c>
      <c r="J1046" s="56">
        <v>20</v>
      </c>
    </row>
    <row r="1047" spans="1:10" ht="11.25" x14ac:dyDescent="0.2">
      <c r="A1047" s="129" t="s">
        <v>1602</v>
      </c>
      <c r="B1047" s="101" t="s">
        <v>1603</v>
      </c>
      <c r="C1047" s="127"/>
      <c r="D1047" s="247">
        <f t="shared" si="232"/>
        <v>90</v>
      </c>
      <c r="E1047" s="244">
        <v>90</v>
      </c>
      <c r="F1047" s="55"/>
      <c r="G1047" s="239">
        <f t="shared" ref="G1047:G1068" si="233">E1047</f>
        <v>90</v>
      </c>
      <c r="H1047" s="55"/>
      <c r="I1047" s="239">
        <f t="shared" ref="I1047:I1068" si="234">E1047</f>
        <v>90</v>
      </c>
      <c r="J1047" s="56">
        <v>12</v>
      </c>
    </row>
    <row r="1048" spans="1:10" ht="11.25" x14ac:dyDescent="0.2">
      <c r="A1048" s="129" t="s">
        <v>1604</v>
      </c>
      <c r="B1048" s="101" t="s">
        <v>1605</v>
      </c>
      <c r="C1048" s="127"/>
      <c r="D1048" s="247">
        <f t="shared" si="232"/>
        <v>110</v>
      </c>
      <c r="E1048" s="244">
        <v>110</v>
      </c>
      <c r="F1048" s="55"/>
      <c r="G1048" s="239">
        <f t="shared" si="233"/>
        <v>110</v>
      </c>
      <c r="H1048" s="55"/>
      <c r="I1048" s="239">
        <f t="shared" si="234"/>
        <v>110</v>
      </c>
      <c r="J1048" s="56">
        <v>12</v>
      </c>
    </row>
    <row r="1049" spans="1:10" ht="11.25" x14ac:dyDescent="0.2">
      <c r="A1049" s="129" t="s">
        <v>1606</v>
      </c>
      <c r="B1049" s="101" t="s">
        <v>1607</v>
      </c>
      <c r="C1049" s="127"/>
      <c r="D1049" s="247">
        <f t="shared" si="232"/>
        <v>130</v>
      </c>
      <c r="E1049" s="244">
        <v>130</v>
      </c>
      <c r="F1049" s="55"/>
      <c r="G1049" s="239">
        <f t="shared" si="233"/>
        <v>130</v>
      </c>
      <c r="H1049" s="55"/>
      <c r="I1049" s="239">
        <f t="shared" si="234"/>
        <v>130</v>
      </c>
      <c r="J1049" s="56">
        <v>12</v>
      </c>
    </row>
    <row r="1050" spans="1:10" ht="11.25" x14ac:dyDescent="0.2">
      <c r="A1050" s="129" t="s">
        <v>1608</v>
      </c>
      <c r="B1050" s="101" t="s">
        <v>1609</v>
      </c>
      <c r="C1050" s="127"/>
      <c r="D1050" s="247">
        <f t="shared" si="232"/>
        <v>85</v>
      </c>
      <c r="E1050" s="244">
        <v>85</v>
      </c>
      <c r="F1050" s="55"/>
      <c r="G1050" s="239">
        <f t="shared" si="233"/>
        <v>85</v>
      </c>
      <c r="H1050" s="55"/>
      <c r="I1050" s="239">
        <f t="shared" si="234"/>
        <v>85</v>
      </c>
      <c r="J1050" s="56">
        <v>12</v>
      </c>
    </row>
    <row r="1051" spans="1:10" ht="11.25" x14ac:dyDescent="0.2">
      <c r="A1051" s="129" t="s">
        <v>1610</v>
      </c>
      <c r="B1051" s="101" t="s">
        <v>1611</v>
      </c>
      <c r="C1051" s="127"/>
      <c r="D1051" s="247">
        <f t="shared" si="232"/>
        <v>115</v>
      </c>
      <c r="E1051" s="244">
        <v>115</v>
      </c>
      <c r="F1051" s="55"/>
      <c r="G1051" s="239">
        <f t="shared" si="233"/>
        <v>115</v>
      </c>
      <c r="H1051" s="55"/>
      <c r="I1051" s="239">
        <f t="shared" si="234"/>
        <v>115</v>
      </c>
      <c r="J1051" s="56">
        <v>12</v>
      </c>
    </row>
    <row r="1052" spans="1:10" ht="11.25" x14ac:dyDescent="0.2">
      <c r="A1052" s="129" t="s">
        <v>1612</v>
      </c>
      <c r="B1052" s="101" t="s">
        <v>1613</v>
      </c>
      <c r="C1052" s="127"/>
      <c r="D1052" s="247">
        <f t="shared" si="232"/>
        <v>130</v>
      </c>
      <c r="E1052" s="244">
        <v>130</v>
      </c>
      <c r="F1052" s="55"/>
      <c r="G1052" s="239">
        <f t="shared" si="233"/>
        <v>130</v>
      </c>
      <c r="H1052" s="55"/>
      <c r="I1052" s="239">
        <f t="shared" si="234"/>
        <v>130</v>
      </c>
      <c r="J1052" s="56">
        <v>12</v>
      </c>
    </row>
    <row r="1053" spans="1:10" ht="11.25" x14ac:dyDescent="0.2">
      <c r="A1053" s="129" t="s">
        <v>1614</v>
      </c>
      <c r="B1053" s="101" t="s">
        <v>1615</v>
      </c>
      <c r="C1053" s="127"/>
      <c r="D1053" s="247">
        <f t="shared" si="232"/>
        <v>105</v>
      </c>
      <c r="E1053" s="244">
        <v>105</v>
      </c>
      <c r="F1053" s="55"/>
      <c r="G1053" s="239">
        <f t="shared" si="233"/>
        <v>105</v>
      </c>
      <c r="H1053" s="55"/>
      <c r="I1053" s="239">
        <f t="shared" si="234"/>
        <v>105</v>
      </c>
      <c r="J1053" s="56">
        <v>12</v>
      </c>
    </row>
    <row r="1054" spans="1:10" ht="11.25" x14ac:dyDescent="0.2">
      <c r="A1054" s="129" t="s">
        <v>1616</v>
      </c>
      <c r="B1054" s="101" t="s">
        <v>1617</v>
      </c>
      <c r="C1054" s="127"/>
      <c r="D1054" s="247">
        <f t="shared" si="232"/>
        <v>140</v>
      </c>
      <c r="E1054" s="244">
        <v>140</v>
      </c>
      <c r="F1054" s="55"/>
      <c r="G1054" s="239">
        <f t="shared" si="233"/>
        <v>140</v>
      </c>
      <c r="H1054" s="55"/>
      <c r="I1054" s="239">
        <f t="shared" si="234"/>
        <v>140</v>
      </c>
      <c r="J1054" s="56">
        <v>12</v>
      </c>
    </row>
    <row r="1055" spans="1:10" ht="11.25" x14ac:dyDescent="0.2">
      <c r="A1055" s="129" t="s">
        <v>1618</v>
      </c>
      <c r="B1055" s="101" t="s">
        <v>1619</v>
      </c>
      <c r="C1055" s="127"/>
      <c r="D1055" s="247">
        <f t="shared" si="232"/>
        <v>140</v>
      </c>
      <c r="E1055" s="244">
        <v>140</v>
      </c>
      <c r="F1055" s="55"/>
      <c r="G1055" s="239">
        <f t="shared" si="233"/>
        <v>140</v>
      </c>
      <c r="H1055" s="55"/>
      <c r="I1055" s="239">
        <f t="shared" si="234"/>
        <v>140</v>
      </c>
      <c r="J1055" s="56">
        <v>12</v>
      </c>
    </row>
    <row r="1056" spans="1:10" ht="11.25" x14ac:dyDescent="0.2">
      <c r="A1056" s="129" t="s">
        <v>1620</v>
      </c>
      <c r="B1056" s="101" t="s">
        <v>1621</v>
      </c>
      <c r="C1056" s="127"/>
      <c r="D1056" s="247">
        <f t="shared" si="232"/>
        <v>210</v>
      </c>
      <c r="E1056" s="244">
        <v>210</v>
      </c>
      <c r="F1056" s="55"/>
      <c r="G1056" s="239">
        <f t="shared" si="233"/>
        <v>210</v>
      </c>
      <c r="H1056" s="55"/>
      <c r="I1056" s="239">
        <f t="shared" si="234"/>
        <v>210</v>
      </c>
      <c r="J1056" s="56">
        <v>12</v>
      </c>
    </row>
    <row r="1057" spans="1:10" ht="11.25" x14ac:dyDescent="0.2">
      <c r="A1057" s="129" t="s">
        <v>1622</v>
      </c>
      <c r="B1057" s="101" t="s">
        <v>1623</v>
      </c>
      <c r="C1057" s="127"/>
      <c r="D1057" s="247">
        <f t="shared" si="232"/>
        <v>90</v>
      </c>
      <c r="E1057" s="244">
        <v>90</v>
      </c>
      <c r="F1057" s="55"/>
      <c r="G1057" s="239">
        <f t="shared" si="233"/>
        <v>90</v>
      </c>
      <c r="H1057" s="55"/>
      <c r="I1057" s="239">
        <f t="shared" si="234"/>
        <v>90</v>
      </c>
      <c r="J1057" s="56">
        <v>12</v>
      </c>
    </row>
    <row r="1058" spans="1:10" ht="11.25" x14ac:dyDescent="0.2">
      <c r="A1058" s="129" t="s">
        <v>1624</v>
      </c>
      <c r="B1058" s="101" t="s">
        <v>1625</v>
      </c>
      <c r="C1058" s="127"/>
      <c r="D1058" s="247">
        <f t="shared" si="232"/>
        <v>120</v>
      </c>
      <c r="E1058" s="244">
        <v>120</v>
      </c>
      <c r="F1058" s="55"/>
      <c r="G1058" s="239">
        <f t="shared" si="233"/>
        <v>120</v>
      </c>
      <c r="H1058" s="55"/>
      <c r="I1058" s="239">
        <f t="shared" si="234"/>
        <v>120</v>
      </c>
      <c r="J1058" s="56">
        <v>12</v>
      </c>
    </row>
    <row r="1059" spans="1:10" ht="11.25" x14ac:dyDescent="0.2">
      <c r="A1059" s="129" t="s">
        <v>1626</v>
      </c>
      <c r="B1059" s="101" t="s">
        <v>1627</v>
      </c>
      <c r="C1059" s="127"/>
      <c r="D1059" s="247">
        <f t="shared" si="232"/>
        <v>135</v>
      </c>
      <c r="E1059" s="244">
        <v>135</v>
      </c>
      <c r="F1059" s="55"/>
      <c r="G1059" s="239">
        <f t="shared" si="233"/>
        <v>135</v>
      </c>
      <c r="H1059" s="55"/>
      <c r="I1059" s="239">
        <f t="shared" si="234"/>
        <v>135</v>
      </c>
      <c r="J1059" s="56">
        <v>12</v>
      </c>
    </row>
    <row r="1060" spans="1:10" ht="11.25" x14ac:dyDescent="0.2">
      <c r="A1060" s="129" t="s">
        <v>1628</v>
      </c>
      <c r="B1060" s="101" t="s">
        <v>1629</v>
      </c>
      <c r="C1060" s="127"/>
      <c r="D1060" s="247">
        <f t="shared" si="232"/>
        <v>110</v>
      </c>
      <c r="E1060" s="244">
        <v>110</v>
      </c>
      <c r="F1060" s="55"/>
      <c r="G1060" s="239">
        <f t="shared" si="233"/>
        <v>110</v>
      </c>
      <c r="H1060" s="55"/>
      <c r="I1060" s="239">
        <f t="shared" si="234"/>
        <v>110</v>
      </c>
      <c r="J1060" s="56">
        <v>12</v>
      </c>
    </row>
    <row r="1061" spans="1:10" ht="11.25" x14ac:dyDescent="0.2">
      <c r="A1061" s="129" t="s">
        <v>1630</v>
      </c>
      <c r="B1061" s="101" t="s">
        <v>1631</v>
      </c>
      <c r="C1061" s="127"/>
      <c r="D1061" s="247">
        <f t="shared" si="232"/>
        <v>150</v>
      </c>
      <c r="E1061" s="244">
        <v>150</v>
      </c>
      <c r="F1061" s="55"/>
      <c r="G1061" s="239">
        <f t="shared" si="233"/>
        <v>150</v>
      </c>
      <c r="H1061" s="55"/>
      <c r="I1061" s="239">
        <f t="shared" si="234"/>
        <v>150</v>
      </c>
      <c r="J1061" s="56">
        <v>12</v>
      </c>
    </row>
    <row r="1062" spans="1:10" ht="11.25" x14ac:dyDescent="0.2">
      <c r="A1062" s="129" t="s">
        <v>1632</v>
      </c>
      <c r="B1062" s="101" t="s">
        <v>1633</v>
      </c>
      <c r="C1062" s="127"/>
      <c r="D1062" s="247">
        <f t="shared" si="232"/>
        <v>100</v>
      </c>
      <c r="E1062" s="244">
        <v>100</v>
      </c>
      <c r="F1062" s="55"/>
      <c r="G1062" s="239">
        <f t="shared" si="233"/>
        <v>100</v>
      </c>
      <c r="H1062" s="55"/>
      <c r="I1062" s="239">
        <f t="shared" si="234"/>
        <v>100</v>
      </c>
      <c r="J1062" s="56">
        <v>12</v>
      </c>
    </row>
    <row r="1063" spans="1:10" ht="11.25" x14ac:dyDescent="0.2">
      <c r="A1063" s="129" t="s">
        <v>1634</v>
      </c>
      <c r="B1063" s="101" t="s">
        <v>1635</v>
      </c>
      <c r="C1063" s="127"/>
      <c r="D1063" s="247">
        <f t="shared" si="232"/>
        <v>200</v>
      </c>
      <c r="E1063" s="244">
        <v>200</v>
      </c>
      <c r="F1063" s="55"/>
      <c r="G1063" s="239">
        <f t="shared" si="233"/>
        <v>200</v>
      </c>
      <c r="H1063" s="55"/>
      <c r="I1063" s="239">
        <f t="shared" si="234"/>
        <v>200</v>
      </c>
      <c r="J1063" s="56">
        <v>12</v>
      </c>
    </row>
    <row r="1064" spans="1:10" ht="11.25" x14ac:dyDescent="0.2">
      <c r="A1064" s="129" t="s">
        <v>1636</v>
      </c>
      <c r="B1064" s="101" t="s">
        <v>1637</v>
      </c>
      <c r="C1064" s="127"/>
      <c r="D1064" s="247">
        <f t="shared" si="232"/>
        <v>160</v>
      </c>
      <c r="E1064" s="244">
        <v>160</v>
      </c>
      <c r="F1064" s="55"/>
      <c r="G1064" s="239">
        <f t="shared" si="233"/>
        <v>160</v>
      </c>
      <c r="H1064" s="55"/>
      <c r="I1064" s="239">
        <f t="shared" si="234"/>
        <v>160</v>
      </c>
      <c r="J1064" s="56">
        <v>12</v>
      </c>
    </row>
    <row r="1065" spans="1:10" ht="11.25" x14ac:dyDescent="0.2">
      <c r="A1065" s="129" t="s">
        <v>1638</v>
      </c>
      <c r="B1065" s="101" t="s">
        <v>1639</v>
      </c>
      <c r="C1065" s="127"/>
      <c r="D1065" s="247">
        <f t="shared" si="232"/>
        <v>200</v>
      </c>
      <c r="E1065" s="244">
        <v>200</v>
      </c>
      <c r="F1065" s="55"/>
      <c r="G1065" s="239">
        <f t="shared" si="233"/>
        <v>200</v>
      </c>
      <c r="H1065" s="55"/>
      <c r="I1065" s="239">
        <f t="shared" si="234"/>
        <v>200</v>
      </c>
      <c r="J1065" s="56">
        <v>12</v>
      </c>
    </row>
    <row r="1066" spans="1:10" ht="11.25" x14ac:dyDescent="0.2">
      <c r="A1066" s="129" t="s">
        <v>1640</v>
      </c>
      <c r="B1066" s="101" t="s">
        <v>1641</v>
      </c>
      <c r="C1066" s="127"/>
      <c r="D1066" s="247">
        <f t="shared" si="232"/>
        <v>230</v>
      </c>
      <c r="E1066" s="244">
        <v>230</v>
      </c>
      <c r="F1066" s="55"/>
      <c r="G1066" s="239">
        <f t="shared" si="233"/>
        <v>230</v>
      </c>
      <c r="H1066" s="55"/>
      <c r="I1066" s="239">
        <f t="shared" si="234"/>
        <v>230</v>
      </c>
      <c r="J1066" s="56">
        <v>12</v>
      </c>
    </row>
    <row r="1067" spans="1:10" ht="11.25" x14ac:dyDescent="0.2">
      <c r="A1067" s="129" t="s">
        <v>1642</v>
      </c>
      <c r="B1067" s="101" t="s">
        <v>1643</v>
      </c>
      <c r="C1067" s="127"/>
      <c r="D1067" s="247">
        <f t="shared" si="232"/>
        <v>160</v>
      </c>
      <c r="E1067" s="244">
        <v>160</v>
      </c>
      <c r="F1067" s="55"/>
      <c r="G1067" s="239">
        <f t="shared" si="233"/>
        <v>160</v>
      </c>
      <c r="H1067" s="55"/>
      <c r="I1067" s="239">
        <f t="shared" si="234"/>
        <v>160</v>
      </c>
      <c r="J1067" s="56">
        <v>12</v>
      </c>
    </row>
    <row r="1068" spans="1:10" ht="11.25" x14ac:dyDescent="0.2">
      <c r="A1068" s="129" t="s">
        <v>1644</v>
      </c>
      <c r="B1068" s="101" t="s">
        <v>1645</v>
      </c>
      <c r="C1068" s="127"/>
      <c r="D1068" s="247">
        <f t="shared" si="232"/>
        <v>240</v>
      </c>
      <c r="E1068" s="244">
        <v>240</v>
      </c>
      <c r="F1068" s="55"/>
      <c r="G1068" s="239">
        <f t="shared" si="233"/>
        <v>240</v>
      </c>
      <c r="H1068" s="55"/>
      <c r="I1068" s="239">
        <f t="shared" si="234"/>
        <v>240</v>
      </c>
      <c r="J1068" s="56">
        <v>12</v>
      </c>
    </row>
    <row r="1069" spans="1:10" x14ac:dyDescent="0.15">
      <c r="A1069" s="50"/>
      <c r="B1069" s="51" t="s">
        <v>1646</v>
      </c>
      <c r="C1069" s="52"/>
      <c r="D1069" s="260" t="s">
        <v>1908</v>
      </c>
      <c r="E1069" s="251" t="s">
        <v>1909</v>
      </c>
      <c r="F1069" s="277"/>
      <c r="G1069" s="277">
        <v>-0.05</v>
      </c>
      <c r="H1069" s="277"/>
      <c r="I1069" s="277">
        <v>-0.1</v>
      </c>
      <c r="J1069" s="53"/>
    </row>
    <row r="1070" spans="1:10" ht="11.25" x14ac:dyDescent="0.2">
      <c r="A1070" s="129" t="s">
        <v>1647</v>
      </c>
      <c r="B1070" s="130" t="s">
        <v>1648</v>
      </c>
      <c r="C1070" s="30"/>
      <c r="D1070" s="247">
        <f t="shared" ref="D1070:D1092" si="235">E1070</f>
        <v>7</v>
      </c>
      <c r="E1070" s="244">
        <v>7</v>
      </c>
      <c r="F1070" s="55"/>
      <c r="G1070" s="244">
        <v>7</v>
      </c>
      <c r="H1070" s="55"/>
      <c r="I1070" s="244">
        <v>7</v>
      </c>
      <c r="J1070" s="48">
        <v>10</v>
      </c>
    </row>
    <row r="1071" spans="1:10" ht="11.25" x14ac:dyDescent="0.2">
      <c r="A1071" s="129" t="s">
        <v>1649</v>
      </c>
      <c r="B1071" s="130" t="s">
        <v>1650</v>
      </c>
      <c r="C1071" s="30"/>
      <c r="D1071" s="247">
        <f t="shared" si="235"/>
        <v>10</v>
      </c>
      <c r="E1071" s="244">
        <v>10</v>
      </c>
      <c r="F1071" s="55"/>
      <c r="G1071" s="244">
        <v>10</v>
      </c>
      <c r="H1071" s="55"/>
      <c r="I1071" s="244">
        <v>10</v>
      </c>
      <c r="J1071" s="48">
        <v>10</v>
      </c>
    </row>
    <row r="1072" spans="1:10" ht="11.25" x14ac:dyDescent="0.2">
      <c r="A1072" s="129" t="s">
        <v>1651</v>
      </c>
      <c r="B1072" s="130" t="s">
        <v>1652</v>
      </c>
      <c r="C1072" s="30"/>
      <c r="D1072" s="247">
        <f t="shared" si="235"/>
        <v>5.5</v>
      </c>
      <c r="E1072" s="244">
        <v>5.5</v>
      </c>
      <c r="F1072" s="55"/>
      <c r="G1072" s="244">
        <v>5.5</v>
      </c>
      <c r="H1072" s="55"/>
      <c r="I1072" s="244">
        <v>5.5</v>
      </c>
      <c r="J1072" s="48">
        <v>10</v>
      </c>
    </row>
    <row r="1073" spans="1:10" ht="11.25" x14ac:dyDescent="0.2">
      <c r="A1073" s="129" t="s">
        <v>1653</v>
      </c>
      <c r="B1073" s="130" t="s">
        <v>1654</v>
      </c>
      <c r="C1073" s="30"/>
      <c r="D1073" s="247">
        <f t="shared" si="235"/>
        <v>3</v>
      </c>
      <c r="E1073" s="244">
        <v>3</v>
      </c>
      <c r="F1073" s="55"/>
      <c r="G1073" s="244">
        <v>3</v>
      </c>
      <c r="H1073" s="55"/>
      <c r="I1073" s="244">
        <v>3</v>
      </c>
      <c r="J1073" s="48">
        <v>12</v>
      </c>
    </row>
    <row r="1074" spans="1:10" ht="11.25" x14ac:dyDescent="0.2">
      <c r="A1074" s="129" t="s">
        <v>1655</v>
      </c>
      <c r="B1074" s="130" t="s">
        <v>1656</v>
      </c>
      <c r="C1074" s="30"/>
      <c r="D1074" s="247">
        <f t="shared" si="235"/>
        <v>6</v>
      </c>
      <c r="E1074" s="244">
        <v>6</v>
      </c>
      <c r="F1074" s="55"/>
      <c r="G1074" s="244">
        <v>6</v>
      </c>
      <c r="H1074" s="55"/>
      <c r="I1074" s="244">
        <v>6</v>
      </c>
      <c r="J1074" s="48">
        <v>12</v>
      </c>
    </row>
    <row r="1075" spans="1:10" ht="11.25" x14ac:dyDescent="0.2">
      <c r="A1075" s="129" t="s">
        <v>1657</v>
      </c>
      <c r="B1075" s="130" t="s">
        <v>1658</v>
      </c>
      <c r="C1075" s="30"/>
      <c r="D1075" s="247">
        <f t="shared" si="235"/>
        <v>2</v>
      </c>
      <c r="E1075" s="244">
        <v>2</v>
      </c>
      <c r="F1075" s="55"/>
      <c r="G1075" s="244">
        <v>2</v>
      </c>
      <c r="H1075" s="55"/>
      <c r="I1075" s="244">
        <v>2</v>
      </c>
      <c r="J1075" s="48">
        <v>12</v>
      </c>
    </row>
    <row r="1076" spans="1:10" ht="11.25" x14ac:dyDescent="0.2">
      <c r="A1076" s="129" t="s">
        <v>1659</v>
      </c>
      <c r="B1076" s="130" t="s">
        <v>1660</v>
      </c>
      <c r="C1076" s="30"/>
      <c r="D1076" s="247">
        <f t="shared" si="235"/>
        <v>3</v>
      </c>
      <c r="E1076" s="244">
        <v>3</v>
      </c>
      <c r="F1076" s="55"/>
      <c r="G1076" s="244">
        <v>3</v>
      </c>
      <c r="H1076" s="55"/>
      <c r="I1076" s="244">
        <v>3</v>
      </c>
      <c r="J1076" s="48">
        <v>12</v>
      </c>
    </row>
    <row r="1077" spans="1:10" x14ac:dyDescent="0.15">
      <c r="A1077" s="129" t="s">
        <v>1661</v>
      </c>
      <c r="B1077" s="101" t="s">
        <v>1662</v>
      </c>
      <c r="C1077" s="30"/>
      <c r="D1077" s="247">
        <f t="shared" si="235"/>
        <v>60</v>
      </c>
      <c r="E1077" s="244">
        <v>60</v>
      </c>
      <c r="F1077" s="55"/>
      <c r="G1077" s="244">
        <v>60</v>
      </c>
      <c r="H1077" s="55"/>
      <c r="I1077" s="244">
        <v>60</v>
      </c>
      <c r="J1077" s="48">
        <v>12</v>
      </c>
    </row>
    <row r="1078" spans="1:10" x14ac:dyDescent="0.15">
      <c r="A1078" s="129" t="s">
        <v>1663</v>
      </c>
      <c r="B1078" s="101" t="s">
        <v>1664</v>
      </c>
      <c r="C1078" s="30"/>
      <c r="D1078" s="247">
        <f t="shared" si="235"/>
        <v>70</v>
      </c>
      <c r="E1078" s="244">
        <v>70</v>
      </c>
      <c r="F1078" s="55"/>
      <c r="G1078" s="244">
        <v>70</v>
      </c>
      <c r="H1078" s="55"/>
      <c r="I1078" s="244">
        <v>70</v>
      </c>
      <c r="J1078" s="48">
        <v>12</v>
      </c>
    </row>
    <row r="1079" spans="1:10" x14ac:dyDescent="0.15">
      <c r="A1079" s="129" t="s">
        <v>1665</v>
      </c>
      <c r="B1079" s="101" t="s">
        <v>1666</v>
      </c>
      <c r="C1079" s="30"/>
      <c r="D1079" s="247">
        <f t="shared" si="235"/>
        <v>75</v>
      </c>
      <c r="E1079" s="244">
        <v>75</v>
      </c>
      <c r="F1079" s="55"/>
      <c r="G1079" s="244">
        <v>75</v>
      </c>
      <c r="H1079" s="55"/>
      <c r="I1079" s="244">
        <v>75</v>
      </c>
      <c r="J1079" s="48">
        <v>12</v>
      </c>
    </row>
    <row r="1080" spans="1:10" x14ac:dyDescent="0.15">
      <c r="A1080" s="129" t="s">
        <v>1667</v>
      </c>
      <c r="B1080" s="101" t="s">
        <v>1668</v>
      </c>
      <c r="C1080" s="30"/>
      <c r="D1080" s="247">
        <f t="shared" si="235"/>
        <v>320</v>
      </c>
      <c r="E1080" s="244">
        <v>320</v>
      </c>
      <c r="F1080" s="55"/>
      <c r="G1080" s="244">
        <v>320</v>
      </c>
      <c r="H1080" s="55"/>
      <c r="I1080" s="244">
        <v>320</v>
      </c>
      <c r="J1080" s="48">
        <v>10</v>
      </c>
    </row>
    <row r="1081" spans="1:10" x14ac:dyDescent="0.15">
      <c r="A1081" s="129" t="s">
        <v>1669</v>
      </c>
      <c r="B1081" s="101" t="s">
        <v>1670</v>
      </c>
      <c r="C1081" s="30"/>
      <c r="D1081" s="247">
        <f t="shared" si="235"/>
        <v>25</v>
      </c>
      <c r="E1081" s="244">
        <v>25</v>
      </c>
      <c r="F1081" s="55"/>
      <c r="G1081" s="244">
        <v>25</v>
      </c>
      <c r="H1081" s="55"/>
      <c r="I1081" s="244">
        <v>25</v>
      </c>
      <c r="J1081" s="48">
        <v>12</v>
      </c>
    </row>
    <row r="1082" spans="1:10" x14ac:dyDescent="0.15">
      <c r="A1082" s="129" t="s">
        <v>1671</v>
      </c>
      <c r="B1082" s="101" t="s">
        <v>1672</v>
      </c>
      <c r="C1082" s="30"/>
      <c r="D1082" s="247">
        <f t="shared" si="235"/>
        <v>40</v>
      </c>
      <c r="E1082" s="244">
        <v>40</v>
      </c>
      <c r="F1082" s="55"/>
      <c r="G1082" s="244">
        <v>40</v>
      </c>
      <c r="H1082" s="55"/>
      <c r="I1082" s="244">
        <v>40</v>
      </c>
      <c r="J1082" s="48">
        <v>10</v>
      </c>
    </row>
    <row r="1083" spans="1:10" x14ac:dyDescent="0.15">
      <c r="A1083" s="129" t="s">
        <v>1673</v>
      </c>
      <c r="B1083" s="101" t="s">
        <v>1674</v>
      </c>
      <c r="C1083" s="30"/>
      <c r="D1083" s="247">
        <f t="shared" si="235"/>
        <v>50</v>
      </c>
      <c r="E1083" s="244">
        <v>50</v>
      </c>
      <c r="F1083" s="55"/>
      <c r="G1083" s="244">
        <v>50</v>
      </c>
      <c r="H1083" s="55"/>
      <c r="I1083" s="244">
        <v>50</v>
      </c>
      <c r="J1083" s="48">
        <v>10</v>
      </c>
    </row>
    <row r="1084" spans="1:10" x14ac:dyDescent="0.15">
      <c r="A1084" s="129" t="s">
        <v>1675</v>
      </c>
      <c r="B1084" s="101" t="s">
        <v>1676</v>
      </c>
      <c r="C1084" s="30"/>
      <c r="D1084" s="247">
        <f t="shared" si="235"/>
        <v>60</v>
      </c>
      <c r="E1084" s="244">
        <v>60</v>
      </c>
      <c r="F1084" s="55"/>
      <c r="G1084" s="244">
        <v>60</v>
      </c>
      <c r="H1084" s="55"/>
      <c r="I1084" s="244">
        <v>60</v>
      </c>
      <c r="J1084" s="48">
        <v>10</v>
      </c>
    </row>
    <row r="1085" spans="1:10" x14ac:dyDescent="0.15">
      <c r="A1085" s="129" t="s">
        <v>1677</v>
      </c>
      <c r="B1085" s="101" t="s">
        <v>1678</v>
      </c>
      <c r="C1085" s="30"/>
      <c r="D1085" s="247">
        <f t="shared" si="235"/>
        <v>65</v>
      </c>
      <c r="E1085" s="244">
        <v>65</v>
      </c>
      <c r="F1085" s="55"/>
      <c r="G1085" s="244">
        <v>65</v>
      </c>
      <c r="H1085" s="55"/>
      <c r="I1085" s="244">
        <v>65</v>
      </c>
      <c r="J1085" s="48">
        <v>10</v>
      </c>
    </row>
    <row r="1086" spans="1:10" x14ac:dyDescent="0.15">
      <c r="A1086" s="129" t="s">
        <v>1679</v>
      </c>
      <c r="B1086" s="101" t="s">
        <v>1680</v>
      </c>
      <c r="C1086" s="30"/>
      <c r="D1086" s="247">
        <f t="shared" si="235"/>
        <v>80</v>
      </c>
      <c r="E1086" s="244">
        <v>80</v>
      </c>
      <c r="F1086" s="55"/>
      <c r="G1086" s="244">
        <v>80</v>
      </c>
      <c r="H1086" s="55"/>
      <c r="I1086" s="244">
        <v>80</v>
      </c>
      <c r="J1086" s="48">
        <v>10</v>
      </c>
    </row>
    <row r="1087" spans="1:10" x14ac:dyDescent="0.15">
      <c r="A1087" s="129" t="s">
        <v>1681</v>
      </c>
      <c r="B1087" s="101" t="s">
        <v>1682</v>
      </c>
      <c r="C1087" s="30"/>
      <c r="D1087" s="247">
        <f t="shared" si="235"/>
        <v>50</v>
      </c>
      <c r="E1087" s="244">
        <v>50</v>
      </c>
      <c r="F1087" s="55"/>
      <c r="G1087" s="244">
        <v>50</v>
      </c>
      <c r="H1087" s="55"/>
      <c r="I1087" s="244">
        <v>50</v>
      </c>
      <c r="J1087" s="48">
        <v>12</v>
      </c>
    </row>
    <row r="1088" spans="1:10" x14ac:dyDescent="0.15">
      <c r="A1088" s="129" t="s">
        <v>1683</v>
      </c>
      <c r="B1088" s="101" t="s">
        <v>1684</v>
      </c>
      <c r="C1088" s="30"/>
      <c r="D1088" s="247">
        <f t="shared" si="235"/>
        <v>50</v>
      </c>
      <c r="E1088" s="244">
        <v>50</v>
      </c>
      <c r="F1088" s="55"/>
      <c r="G1088" s="244">
        <v>50</v>
      </c>
      <c r="H1088" s="55"/>
      <c r="I1088" s="244">
        <v>50</v>
      </c>
      <c r="J1088" s="48">
        <v>12</v>
      </c>
    </row>
    <row r="1089" spans="1:10" x14ac:dyDescent="0.15">
      <c r="A1089" s="129" t="s">
        <v>1685</v>
      </c>
      <c r="B1089" s="101" t="s">
        <v>1686</v>
      </c>
      <c r="C1089" s="30"/>
      <c r="D1089" s="247">
        <f t="shared" si="235"/>
        <v>50</v>
      </c>
      <c r="E1089" s="244">
        <v>50</v>
      </c>
      <c r="F1089" s="55"/>
      <c r="G1089" s="244">
        <v>50</v>
      </c>
      <c r="H1089" s="55"/>
      <c r="I1089" s="244">
        <v>50</v>
      </c>
      <c r="J1089" s="48">
        <v>12</v>
      </c>
    </row>
    <row r="1090" spans="1:10" x14ac:dyDescent="0.15">
      <c r="A1090" s="129" t="s">
        <v>1687</v>
      </c>
      <c r="B1090" s="101" t="s">
        <v>1688</v>
      </c>
      <c r="C1090" s="30"/>
      <c r="D1090" s="247">
        <f t="shared" si="235"/>
        <v>100</v>
      </c>
      <c r="E1090" s="244">
        <v>100</v>
      </c>
      <c r="F1090" s="55"/>
      <c r="G1090" s="244">
        <v>100</v>
      </c>
      <c r="H1090" s="55"/>
      <c r="I1090" s="244">
        <v>100</v>
      </c>
      <c r="J1090" s="48">
        <v>12</v>
      </c>
    </row>
    <row r="1091" spans="1:10" x14ac:dyDescent="0.15">
      <c r="A1091" s="129" t="s">
        <v>1689</v>
      </c>
      <c r="B1091" s="101" t="s">
        <v>1690</v>
      </c>
      <c r="C1091" s="30"/>
      <c r="D1091" s="247">
        <f t="shared" si="235"/>
        <v>100</v>
      </c>
      <c r="E1091" s="244">
        <v>100</v>
      </c>
      <c r="F1091" s="55"/>
      <c r="G1091" s="244">
        <v>100</v>
      </c>
      <c r="H1091" s="55">
        <v>100</v>
      </c>
      <c r="I1091" s="244">
        <v>100</v>
      </c>
      <c r="J1091" s="48">
        <v>12</v>
      </c>
    </row>
    <row r="1092" spans="1:10" x14ac:dyDescent="0.15">
      <c r="A1092" s="129" t="s">
        <v>1691</v>
      </c>
      <c r="B1092" s="101" t="s">
        <v>1692</v>
      </c>
      <c r="C1092" s="30"/>
      <c r="D1092" s="247">
        <f t="shared" si="235"/>
        <v>100</v>
      </c>
      <c r="E1092" s="244">
        <v>100</v>
      </c>
      <c r="F1092" s="55"/>
      <c r="G1092" s="244">
        <v>100</v>
      </c>
      <c r="H1092" s="55">
        <v>100</v>
      </c>
      <c r="I1092" s="244">
        <v>100</v>
      </c>
      <c r="J1092" s="48">
        <v>12</v>
      </c>
    </row>
    <row r="1093" spans="1:10" x14ac:dyDescent="0.15">
      <c r="A1093" s="131"/>
      <c r="B1093" s="122" t="s">
        <v>1693</v>
      </c>
      <c r="C1093" s="123"/>
      <c r="D1093" s="260" t="s">
        <v>1908</v>
      </c>
      <c r="E1093" s="251" t="s">
        <v>1909</v>
      </c>
      <c r="F1093" s="277"/>
      <c r="G1093" s="277">
        <v>-0.05</v>
      </c>
      <c r="H1093" s="277"/>
      <c r="I1093" s="277">
        <v>-0.1</v>
      </c>
      <c r="J1093" s="120"/>
    </row>
    <row r="1094" spans="1:10" ht="11.25" x14ac:dyDescent="0.2">
      <c r="A1094" s="129" t="s">
        <v>1694</v>
      </c>
      <c r="B1094" s="130" t="s">
        <v>1695</v>
      </c>
      <c r="C1094" s="30"/>
      <c r="D1094" s="247">
        <f t="shared" ref="D1094:D1111" si="236">E1094</f>
        <v>7</v>
      </c>
      <c r="E1094" s="244">
        <v>7</v>
      </c>
      <c r="F1094" s="55"/>
      <c r="G1094" s="244">
        <v>7</v>
      </c>
      <c r="H1094" s="55"/>
      <c r="I1094" s="244">
        <v>7</v>
      </c>
      <c r="J1094" s="48">
        <v>10</v>
      </c>
    </row>
    <row r="1095" spans="1:10" x14ac:dyDescent="0.15">
      <c r="A1095" s="129" t="s">
        <v>1696</v>
      </c>
      <c r="B1095" s="101" t="s">
        <v>1697</v>
      </c>
      <c r="C1095" s="30"/>
      <c r="D1095" s="247">
        <f t="shared" si="236"/>
        <v>50</v>
      </c>
      <c r="E1095" s="244">
        <v>50</v>
      </c>
      <c r="F1095" s="55"/>
      <c r="G1095" s="244">
        <v>50</v>
      </c>
      <c r="H1095" s="55"/>
      <c r="I1095" s="244">
        <v>50</v>
      </c>
      <c r="J1095" s="48">
        <v>12</v>
      </c>
    </row>
    <row r="1096" spans="1:10" x14ac:dyDescent="0.15">
      <c r="A1096" s="129" t="s">
        <v>1698</v>
      </c>
      <c r="B1096" s="101" t="s">
        <v>1699</v>
      </c>
      <c r="C1096" s="30"/>
      <c r="D1096" s="247">
        <f t="shared" si="236"/>
        <v>70</v>
      </c>
      <c r="E1096" s="244">
        <v>70</v>
      </c>
      <c r="F1096" s="55"/>
      <c r="G1096" s="244">
        <v>70</v>
      </c>
      <c r="H1096" s="55"/>
      <c r="I1096" s="244">
        <v>70</v>
      </c>
      <c r="J1096" s="48">
        <v>12</v>
      </c>
    </row>
    <row r="1097" spans="1:10" x14ac:dyDescent="0.15">
      <c r="A1097" s="129" t="s">
        <v>1700</v>
      </c>
      <c r="B1097" s="101" t="s">
        <v>1701</v>
      </c>
      <c r="C1097" s="30"/>
      <c r="D1097" s="247">
        <f t="shared" si="236"/>
        <v>75</v>
      </c>
      <c r="E1097" s="244">
        <v>75</v>
      </c>
      <c r="F1097" s="55"/>
      <c r="G1097" s="244">
        <v>75</v>
      </c>
      <c r="H1097" s="55"/>
      <c r="I1097" s="244">
        <v>75</v>
      </c>
      <c r="J1097" s="48">
        <v>12</v>
      </c>
    </row>
    <row r="1098" spans="1:10" x14ac:dyDescent="0.15">
      <c r="A1098" s="129" t="s">
        <v>1702</v>
      </c>
      <c r="B1098" s="101" t="s">
        <v>1703</v>
      </c>
      <c r="C1098" s="30"/>
      <c r="D1098" s="247">
        <f t="shared" si="236"/>
        <v>320</v>
      </c>
      <c r="E1098" s="244">
        <v>320</v>
      </c>
      <c r="F1098" s="55"/>
      <c r="G1098" s="244">
        <v>320</v>
      </c>
      <c r="H1098" s="55"/>
      <c r="I1098" s="244">
        <v>320</v>
      </c>
      <c r="J1098" s="48">
        <v>10</v>
      </c>
    </row>
    <row r="1099" spans="1:10" x14ac:dyDescent="0.15">
      <c r="A1099" s="129" t="s">
        <v>1704</v>
      </c>
      <c r="B1099" s="101" t="s">
        <v>1705</v>
      </c>
      <c r="C1099" s="30"/>
      <c r="D1099" s="247">
        <f t="shared" si="236"/>
        <v>40</v>
      </c>
      <c r="E1099" s="244">
        <v>40</v>
      </c>
      <c r="F1099" s="55"/>
      <c r="G1099" s="244">
        <v>40</v>
      </c>
      <c r="H1099" s="55"/>
      <c r="I1099" s="244">
        <v>40</v>
      </c>
      <c r="J1099" s="48">
        <v>10</v>
      </c>
    </row>
    <row r="1100" spans="1:10" x14ac:dyDescent="0.15">
      <c r="A1100" s="129" t="s">
        <v>1706</v>
      </c>
      <c r="B1100" s="101" t="s">
        <v>1707</v>
      </c>
      <c r="C1100" s="30"/>
      <c r="D1100" s="247">
        <f t="shared" si="236"/>
        <v>60</v>
      </c>
      <c r="E1100" s="244">
        <v>60</v>
      </c>
      <c r="F1100" s="55"/>
      <c r="G1100" s="244">
        <v>60</v>
      </c>
      <c r="H1100" s="55"/>
      <c r="I1100" s="244">
        <v>60</v>
      </c>
      <c r="J1100" s="48">
        <v>10</v>
      </c>
    </row>
    <row r="1101" spans="1:10" x14ac:dyDescent="0.15">
      <c r="A1101" s="129" t="s">
        <v>1708</v>
      </c>
      <c r="B1101" s="101" t="s">
        <v>1709</v>
      </c>
      <c r="C1101" s="30"/>
      <c r="D1101" s="247">
        <f t="shared" si="236"/>
        <v>65</v>
      </c>
      <c r="E1101" s="244">
        <v>65</v>
      </c>
      <c r="F1101" s="55"/>
      <c r="G1101" s="244">
        <v>65</v>
      </c>
      <c r="H1101" s="55"/>
      <c r="I1101" s="244">
        <v>65</v>
      </c>
      <c r="J1101" s="48">
        <v>10</v>
      </c>
    </row>
    <row r="1102" spans="1:10" x14ac:dyDescent="0.15">
      <c r="A1102" s="129" t="s">
        <v>1710</v>
      </c>
      <c r="B1102" s="101" t="s">
        <v>1711</v>
      </c>
      <c r="C1102" s="30"/>
      <c r="D1102" s="247">
        <f t="shared" si="236"/>
        <v>60</v>
      </c>
      <c r="E1102" s="244">
        <v>60</v>
      </c>
      <c r="F1102" s="55"/>
      <c r="G1102" s="244">
        <v>60</v>
      </c>
      <c r="H1102" s="55"/>
      <c r="I1102" s="244">
        <v>60</v>
      </c>
      <c r="J1102" s="48">
        <v>12</v>
      </c>
    </row>
    <row r="1103" spans="1:10" x14ac:dyDescent="0.15">
      <c r="A1103" s="129" t="s">
        <v>1712</v>
      </c>
      <c r="B1103" s="101" t="s">
        <v>1713</v>
      </c>
      <c r="C1103" s="30"/>
      <c r="D1103" s="247">
        <f t="shared" si="236"/>
        <v>65</v>
      </c>
      <c r="E1103" s="244">
        <v>65</v>
      </c>
      <c r="F1103" s="55"/>
      <c r="G1103" s="244">
        <v>65</v>
      </c>
      <c r="H1103" s="55"/>
      <c r="I1103" s="244">
        <v>65</v>
      </c>
      <c r="J1103" s="48">
        <v>12</v>
      </c>
    </row>
    <row r="1104" spans="1:10" x14ac:dyDescent="0.15">
      <c r="A1104" s="129" t="s">
        <v>1714</v>
      </c>
      <c r="B1104" s="101" t="s">
        <v>1715</v>
      </c>
      <c r="C1104" s="30"/>
      <c r="D1104" s="247">
        <f t="shared" si="236"/>
        <v>70</v>
      </c>
      <c r="E1104" s="244">
        <v>70</v>
      </c>
      <c r="F1104" s="55"/>
      <c r="G1104" s="244">
        <v>70</v>
      </c>
      <c r="H1104" s="55"/>
      <c r="I1104" s="244">
        <v>70</v>
      </c>
      <c r="J1104" s="48">
        <v>10</v>
      </c>
    </row>
    <row r="1105" spans="1:10" x14ac:dyDescent="0.15">
      <c r="A1105" s="129" t="s">
        <v>1716</v>
      </c>
      <c r="B1105" s="101" t="s">
        <v>1717</v>
      </c>
      <c r="C1105" s="30"/>
      <c r="D1105" s="247">
        <f t="shared" si="236"/>
        <v>80</v>
      </c>
      <c r="E1105" s="244">
        <v>80</v>
      </c>
      <c r="F1105" s="55"/>
      <c r="G1105" s="244">
        <v>80</v>
      </c>
      <c r="H1105" s="55"/>
      <c r="I1105" s="244">
        <v>80</v>
      </c>
      <c r="J1105" s="48">
        <v>10</v>
      </c>
    </row>
    <row r="1106" spans="1:10" x14ac:dyDescent="0.15">
      <c r="A1106" s="129" t="s">
        <v>1718</v>
      </c>
      <c r="B1106" s="101" t="s">
        <v>1719</v>
      </c>
      <c r="C1106" s="30"/>
      <c r="D1106" s="247">
        <f t="shared" si="236"/>
        <v>50</v>
      </c>
      <c r="E1106" s="244">
        <v>50</v>
      </c>
      <c r="F1106" s="55"/>
      <c r="G1106" s="244">
        <v>50</v>
      </c>
      <c r="H1106" s="55"/>
      <c r="I1106" s="244">
        <v>50</v>
      </c>
      <c r="J1106" s="48">
        <v>12</v>
      </c>
    </row>
    <row r="1107" spans="1:10" x14ac:dyDescent="0.15">
      <c r="A1107" s="129" t="s">
        <v>1720</v>
      </c>
      <c r="B1107" s="101" t="s">
        <v>1721</v>
      </c>
      <c r="C1107" s="30"/>
      <c r="D1107" s="247">
        <f t="shared" si="236"/>
        <v>70</v>
      </c>
      <c r="E1107" s="244">
        <v>70</v>
      </c>
      <c r="F1107" s="55"/>
      <c r="G1107" s="244">
        <v>70</v>
      </c>
      <c r="H1107" s="55"/>
      <c r="I1107" s="244">
        <v>70</v>
      </c>
      <c r="J1107" s="48">
        <v>12</v>
      </c>
    </row>
    <row r="1108" spans="1:10" x14ac:dyDescent="0.15">
      <c r="A1108" s="129" t="s">
        <v>1722</v>
      </c>
      <c r="B1108" s="101" t="s">
        <v>1723</v>
      </c>
      <c r="C1108" s="30"/>
      <c r="D1108" s="247">
        <f t="shared" si="236"/>
        <v>50</v>
      </c>
      <c r="E1108" s="244">
        <v>50</v>
      </c>
      <c r="F1108" s="55"/>
      <c r="G1108" s="244">
        <v>50</v>
      </c>
      <c r="H1108" s="55"/>
      <c r="I1108" s="244">
        <v>50</v>
      </c>
      <c r="J1108" s="48">
        <v>12</v>
      </c>
    </row>
    <row r="1109" spans="1:10" x14ac:dyDescent="0.15">
      <c r="A1109" s="129" t="s">
        <v>1724</v>
      </c>
      <c r="B1109" s="101" t="s">
        <v>1725</v>
      </c>
      <c r="C1109" s="30"/>
      <c r="D1109" s="247">
        <f t="shared" si="236"/>
        <v>100</v>
      </c>
      <c r="E1109" s="244">
        <v>100</v>
      </c>
      <c r="F1109" s="55"/>
      <c r="G1109" s="244">
        <v>100</v>
      </c>
      <c r="H1109" s="55">
        <v>100</v>
      </c>
      <c r="I1109" s="244">
        <v>100</v>
      </c>
      <c r="J1109" s="48">
        <v>12</v>
      </c>
    </row>
    <row r="1110" spans="1:10" x14ac:dyDescent="0.15">
      <c r="A1110" s="129" t="s">
        <v>1726</v>
      </c>
      <c r="B1110" s="101" t="s">
        <v>1727</v>
      </c>
      <c r="C1110" s="30"/>
      <c r="D1110" s="247">
        <f t="shared" si="236"/>
        <v>100</v>
      </c>
      <c r="E1110" s="244">
        <v>100</v>
      </c>
      <c r="F1110" s="55"/>
      <c r="G1110" s="244">
        <v>100</v>
      </c>
      <c r="H1110" s="55">
        <v>100</v>
      </c>
      <c r="I1110" s="244">
        <v>100</v>
      </c>
      <c r="J1110" s="48">
        <v>12</v>
      </c>
    </row>
    <row r="1111" spans="1:10" x14ac:dyDescent="0.15">
      <c r="A1111" s="129" t="s">
        <v>1728</v>
      </c>
      <c r="B1111" s="101" t="s">
        <v>1729</v>
      </c>
      <c r="C1111" s="30"/>
      <c r="D1111" s="247">
        <f t="shared" si="236"/>
        <v>100</v>
      </c>
      <c r="E1111" s="244">
        <v>100</v>
      </c>
      <c r="F1111" s="55"/>
      <c r="G1111" s="244">
        <v>100</v>
      </c>
      <c r="H1111" s="55">
        <v>100</v>
      </c>
      <c r="I1111" s="244">
        <v>100</v>
      </c>
      <c r="J1111" s="48">
        <v>12</v>
      </c>
    </row>
    <row r="1112" spans="1:10" s="65" customFormat="1" x14ac:dyDescent="0.15">
      <c r="A1112" s="140"/>
      <c r="B1112" s="141"/>
      <c r="C1112" s="105"/>
      <c r="D1112" s="249"/>
      <c r="E1112" s="27"/>
      <c r="F1112" s="241"/>
      <c r="G1112" s="241"/>
      <c r="H1112" s="241"/>
      <c r="I1112" s="241"/>
      <c r="J1112" s="71"/>
    </row>
    <row r="1113" spans="1:10" ht="11.25" x14ac:dyDescent="0.2">
      <c r="A1113" s="88" t="s">
        <v>1786</v>
      </c>
      <c r="B1113" s="88" t="s">
        <v>1787</v>
      </c>
      <c r="C1113" s="26"/>
      <c r="D1113" s="247">
        <f t="shared" ref="D1113:D1132" si="237">E1113</f>
        <v>1</v>
      </c>
      <c r="E1113" s="77">
        <v>1</v>
      </c>
      <c r="F1113" s="77"/>
      <c r="G1113" s="77">
        <f>E1113*0.91</f>
        <v>0.91</v>
      </c>
      <c r="H1113" s="77"/>
      <c r="I1113" s="77">
        <f>E1113*0.87</f>
        <v>0.87</v>
      </c>
      <c r="J1113" s="56">
        <v>1</v>
      </c>
    </row>
    <row r="1114" spans="1:10" ht="11.25" x14ac:dyDescent="0.2">
      <c r="A1114" s="88" t="s">
        <v>1788</v>
      </c>
      <c r="B1114" s="88" t="s">
        <v>1789</v>
      </c>
      <c r="C1114" s="26"/>
      <c r="D1114" s="247">
        <f t="shared" si="237"/>
        <v>1</v>
      </c>
      <c r="E1114" s="77">
        <v>1</v>
      </c>
      <c r="F1114" s="77"/>
      <c r="G1114" s="77">
        <f t="shared" ref="G1114:G1132" si="238">E1114*0.91</f>
        <v>0.91</v>
      </c>
      <c r="H1114" s="77"/>
      <c r="I1114" s="77">
        <f t="shared" ref="I1114:I1132" si="239">E1114*0.87</f>
        <v>0.87</v>
      </c>
      <c r="J1114" s="56">
        <v>1</v>
      </c>
    </row>
    <row r="1115" spans="1:10" ht="11.25" x14ac:dyDescent="0.2">
      <c r="A1115" s="88" t="s">
        <v>1790</v>
      </c>
      <c r="B1115" s="88" t="s">
        <v>1791</v>
      </c>
      <c r="C1115" s="26"/>
      <c r="D1115" s="247">
        <f t="shared" si="237"/>
        <v>1</v>
      </c>
      <c r="E1115" s="77">
        <v>1</v>
      </c>
      <c r="F1115" s="77"/>
      <c r="G1115" s="77">
        <f t="shared" si="238"/>
        <v>0.91</v>
      </c>
      <c r="H1115" s="77"/>
      <c r="I1115" s="77">
        <f t="shared" si="239"/>
        <v>0.87</v>
      </c>
      <c r="J1115" s="56">
        <v>1</v>
      </c>
    </row>
    <row r="1116" spans="1:10" ht="11.25" x14ac:dyDescent="0.2">
      <c r="A1116" s="88" t="s">
        <v>1792</v>
      </c>
      <c r="B1116" s="88" t="s">
        <v>1793</v>
      </c>
      <c r="C1116" s="26"/>
      <c r="D1116" s="247">
        <f t="shared" si="237"/>
        <v>12</v>
      </c>
      <c r="E1116" s="77">
        <v>12</v>
      </c>
      <c r="F1116" s="77"/>
      <c r="G1116" s="77">
        <f t="shared" si="238"/>
        <v>10.92</v>
      </c>
      <c r="H1116" s="77"/>
      <c r="I1116" s="77">
        <f t="shared" si="239"/>
        <v>10.44</v>
      </c>
      <c r="J1116" s="56">
        <v>1</v>
      </c>
    </row>
    <row r="1117" spans="1:10" ht="11.25" x14ac:dyDescent="0.2">
      <c r="A1117" s="88" t="s">
        <v>1794</v>
      </c>
      <c r="B1117" s="88" t="s">
        <v>1795</v>
      </c>
      <c r="C1117" s="26"/>
      <c r="D1117" s="247">
        <f t="shared" si="237"/>
        <v>12</v>
      </c>
      <c r="E1117" s="77">
        <v>12</v>
      </c>
      <c r="F1117" s="77"/>
      <c r="G1117" s="77">
        <f t="shared" si="238"/>
        <v>10.92</v>
      </c>
      <c r="H1117" s="77"/>
      <c r="I1117" s="77">
        <f t="shared" si="239"/>
        <v>10.44</v>
      </c>
      <c r="J1117" s="56">
        <v>1</v>
      </c>
    </row>
    <row r="1118" spans="1:10" ht="11.25" x14ac:dyDescent="0.2">
      <c r="A1118" s="88" t="s">
        <v>1796</v>
      </c>
      <c r="B1118" s="88" t="s">
        <v>1797</v>
      </c>
      <c r="C1118" s="26"/>
      <c r="D1118" s="247">
        <f t="shared" si="237"/>
        <v>12</v>
      </c>
      <c r="E1118" s="77">
        <v>12</v>
      </c>
      <c r="F1118" s="77"/>
      <c r="G1118" s="77">
        <f t="shared" si="238"/>
        <v>10.92</v>
      </c>
      <c r="H1118" s="77"/>
      <c r="I1118" s="77">
        <f t="shared" si="239"/>
        <v>10.44</v>
      </c>
      <c r="J1118" s="56">
        <v>1</v>
      </c>
    </row>
    <row r="1119" spans="1:10" ht="11.25" x14ac:dyDescent="0.2">
      <c r="A1119" s="88" t="s">
        <v>1798</v>
      </c>
      <c r="B1119" s="88" t="s">
        <v>1799</v>
      </c>
      <c r="C1119" s="26"/>
      <c r="D1119" s="247">
        <f t="shared" si="237"/>
        <v>12</v>
      </c>
      <c r="E1119" s="77">
        <v>12</v>
      </c>
      <c r="F1119" s="77"/>
      <c r="G1119" s="77">
        <f t="shared" si="238"/>
        <v>10.92</v>
      </c>
      <c r="H1119" s="77"/>
      <c r="I1119" s="77">
        <f t="shared" si="239"/>
        <v>10.44</v>
      </c>
      <c r="J1119" s="56">
        <v>1</v>
      </c>
    </row>
    <row r="1120" spans="1:10" ht="11.25" x14ac:dyDescent="0.2">
      <c r="A1120" s="88" t="s">
        <v>1800</v>
      </c>
      <c r="B1120" s="88" t="s">
        <v>1801</v>
      </c>
      <c r="C1120" s="26"/>
      <c r="D1120" s="247">
        <f t="shared" si="237"/>
        <v>12</v>
      </c>
      <c r="E1120" s="77">
        <v>12</v>
      </c>
      <c r="F1120" s="77"/>
      <c r="G1120" s="77">
        <f t="shared" si="238"/>
        <v>10.92</v>
      </c>
      <c r="H1120" s="77"/>
      <c r="I1120" s="77">
        <f t="shared" si="239"/>
        <v>10.44</v>
      </c>
      <c r="J1120" s="56">
        <v>1</v>
      </c>
    </row>
    <row r="1121" spans="1:10" ht="11.25" x14ac:dyDescent="0.2">
      <c r="A1121" s="88" t="s">
        <v>1802</v>
      </c>
      <c r="B1121" s="88" t="s">
        <v>1803</v>
      </c>
      <c r="C1121" s="26"/>
      <c r="D1121" s="247">
        <f t="shared" si="237"/>
        <v>12</v>
      </c>
      <c r="E1121" s="77">
        <v>12</v>
      </c>
      <c r="F1121" s="77"/>
      <c r="G1121" s="77">
        <f t="shared" si="238"/>
        <v>10.92</v>
      </c>
      <c r="H1121" s="77"/>
      <c r="I1121" s="77">
        <f t="shared" si="239"/>
        <v>10.44</v>
      </c>
      <c r="J1121" s="56">
        <v>1</v>
      </c>
    </row>
    <row r="1122" spans="1:10" ht="11.25" x14ac:dyDescent="0.2">
      <c r="A1122" s="88" t="s">
        <v>1804</v>
      </c>
      <c r="B1122" s="88" t="s">
        <v>1805</v>
      </c>
      <c r="C1122" s="26"/>
      <c r="D1122" s="247">
        <f t="shared" si="237"/>
        <v>12</v>
      </c>
      <c r="E1122" s="77">
        <v>12</v>
      </c>
      <c r="F1122" s="77"/>
      <c r="G1122" s="77">
        <f t="shared" si="238"/>
        <v>10.92</v>
      </c>
      <c r="H1122" s="77"/>
      <c r="I1122" s="77">
        <f t="shared" si="239"/>
        <v>10.44</v>
      </c>
      <c r="J1122" s="56">
        <v>1</v>
      </c>
    </row>
    <row r="1123" spans="1:10" ht="11.25" x14ac:dyDescent="0.2">
      <c r="A1123" s="88" t="s">
        <v>1806</v>
      </c>
      <c r="B1123" s="88" t="s">
        <v>1807</v>
      </c>
      <c r="C1123" s="26"/>
      <c r="D1123" s="247">
        <f t="shared" si="237"/>
        <v>12</v>
      </c>
      <c r="E1123" s="77">
        <v>12</v>
      </c>
      <c r="F1123" s="77"/>
      <c r="G1123" s="77">
        <f t="shared" si="238"/>
        <v>10.92</v>
      </c>
      <c r="H1123" s="77"/>
      <c r="I1123" s="77">
        <f t="shared" si="239"/>
        <v>10.44</v>
      </c>
      <c r="J1123" s="56">
        <v>1</v>
      </c>
    </row>
    <row r="1124" spans="1:10" ht="11.25" x14ac:dyDescent="0.2">
      <c r="A1124" s="88" t="s">
        <v>1808</v>
      </c>
      <c r="B1124" s="88" t="s">
        <v>1809</v>
      </c>
      <c r="C1124" s="26"/>
      <c r="D1124" s="247">
        <f t="shared" si="237"/>
        <v>12</v>
      </c>
      <c r="E1124" s="77">
        <v>12</v>
      </c>
      <c r="F1124" s="77"/>
      <c r="G1124" s="77">
        <f t="shared" si="238"/>
        <v>10.92</v>
      </c>
      <c r="H1124" s="77"/>
      <c r="I1124" s="77">
        <f t="shared" si="239"/>
        <v>10.44</v>
      </c>
      <c r="J1124" s="56">
        <v>1</v>
      </c>
    </row>
    <row r="1125" spans="1:10" ht="11.25" x14ac:dyDescent="0.2">
      <c r="A1125" s="88" t="s">
        <v>1810</v>
      </c>
      <c r="B1125" s="88" t="s">
        <v>1811</v>
      </c>
      <c r="C1125" s="26"/>
      <c r="D1125" s="247">
        <f t="shared" si="237"/>
        <v>12</v>
      </c>
      <c r="E1125" s="77">
        <v>12</v>
      </c>
      <c r="F1125" s="77"/>
      <c r="G1125" s="77">
        <f t="shared" si="238"/>
        <v>10.92</v>
      </c>
      <c r="H1125" s="77"/>
      <c r="I1125" s="77">
        <f t="shared" si="239"/>
        <v>10.44</v>
      </c>
      <c r="J1125" s="56">
        <v>1</v>
      </c>
    </row>
    <row r="1126" spans="1:10" ht="11.25" x14ac:dyDescent="0.2">
      <c r="A1126" s="88" t="s">
        <v>1812</v>
      </c>
      <c r="B1126" s="88" t="s">
        <v>1813</v>
      </c>
      <c r="C1126" s="26"/>
      <c r="D1126" s="247">
        <f t="shared" si="237"/>
        <v>12</v>
      </c>
      <c r="E1126" s="77">
        <v>12</v>
      </c>
      <c r="F1126" s="77"/>
      <c r="G1126" s="77">
        <f t="shared" si="238"/>
        <v>10.92</v>
      </c>
      <c r="H1126" s="77"/>
      <c r="I1126" s="77">
        <f t="shared" si="239"/>
        <v>10.44</v>
      </c>
      <c r="J1126" s="56">
        <v>1</v>
      </c>
    </row>
    <row r="1127" spans="1:10" ht="11.25" x14ac:dyDescent="0.2">
      <c r="A1127" s="88" t="s">
        <v>1814</v>
      </c>
      <c r="B1127" s="88" t="s">
        <v>1815</v>
      </c>
      <c r="C1127" s="26"/>
      <c r="D1127" s="247">
        <f t="shared" si="237"/>
        <v>12</v>
      </c>
      <c r="E1127" s="77">
        <v>12</v>
      </c>
      <c r="F1127" s="77"/>
      <c r="G1127" s="77">
        <f t="shared" si="238"/>
        <v>10.92</v>
      </c>
      <c r="H1127" s="77"/>
      <c r="I1127" s="77">
        <f t="shared" si="239"/>
        <v>10.44</v>
      </c>
      <c r="J1127" s="56">
        <v>1</v>
      </c>
    </row>
    <row r="1128" spans="1:10" ht="11.25" x14ac:dyDescent="0.2">
      <c r="A1128" s="88" t="s">
        <v>1816</v>
      </c>
      <c r="B1128" s="88" t="s">
        <v>1817</v>
      </c>
      <c r="C1128" s="26"/>
      <c r="D1128" s="247">
        <f t="shared" si="237"/>
        <v>12</v>
      </c>
      <c r="E1128" s="77">
        <v>12</v>
      </c>
      <c r="F1128" s="77"/>
      <c r="G1128" s="77">
        <f t="shared" si="238"/>
        <v>10.92</v>
      </c>
      <c r="H1128" s="77"/>
      <c r="I1128" s="77">
        <f t="shared" si="239"/>
        <v>10.44</v>
      </c>
      <c r="J1128" s="56">
        <v>1</v>
      </c>
    </row>
    <row r="1129" spans="1:10" ht="11.25" x14ac:dyDescent="0.2">
      <c r="A1129" s="88" t="s">
        <v>1818</v>
      </c>
      <c r="B1129" s="88" t="s">
        <v>1819</v>
      </c>
      <c r="C1129" s="26"/>
      <c r="D1129" s="247">
        <f t="shared" si="237"/>
        <v>12</v>
      </c>
      <c r="E1129" s="77">
        <v>12</v>
      </c>
      <c r="F1129" s="77"/>
      <c r="G1129" s="77">
        <f t="shared" si="238"/>
        <v>10.92</v>
      </c>
      <c r="H1129" s="77"/>
      <c r="I1129" s="77">
        <f t="shared" si="239"/>
        <v>10.44</v>
      </c>
      <c r="J1129" s="56">
        <v>1</v>
      </c>
    </row>
    <row r="1130" spans="1:10" ht="11.25" x14ac:dyDescent="0.2">
      <c r="A1130" s="88" t="s">
        <v>1820</v>
      </c>
      <c r="B1130" s="88" t="s">
        <v>1821</v>
      </c>
      <c r="C1130" s="26"/>
      <c r="D1130" s="247">
        <f t="shared" si="237"/>
        <v>12</v>
      </c>
      <c r="E1130" s="77">
        <v>12</v>
      </c>
      <c r="F1130" s="77"/>
      <c r="G1130" s="77">
        <f t="shared" si="238"/>
        <v>10.92</v>
      </c>
      <c r="H1130" s="77"/>
      <c r="I1130" s="77">
        <f t="shared" si="239"/>
        <v>10.44</v>
      </c>
      <c r="J1130" s="56">
        <v>1</v>
      </c>
    </row>
    <row r="1131" spans="1:10" ht="11.25" x14ac:dyDescent="0.2">
      <c r="A1131" s="88" t="s">
        <v>1822</v>
      </c>
      <c r="B1131" s="88" t="s">
        <v>1823</v>
      </c>
      <c r="C1131" s="26"/>
      <c r="D1131" s="247">
        <f t="shared" si="237"/>
        <v>12</v>
      </c>
      <c r="E1131" s="77">
        <v>12</v>
      </c>
      <c r="F1131" s="77"/>
      <c r="G1131" s="77">
        <f t="shared" si="238"/>
        <v>10.92</v>
      </c>
      <c r="H1131" s="77"/>
      <c r="I1131" s="77">
        <f t="shared" si="239"/>
        <v>10.44</v>
      </c>
      <c r="J1131" s="56">
        <v>1</v>
      </c>
    </row>
    <row r="1132" spans="1:10" ht="11.25" x14ac:dyDescent="0.2">
      <c r="A1132" s="88" t="s">
        <v>1824</v>
      </c>
      <c r="B1132" s="88" t="s">
        <v>1825</v>
      </c>
      <c r="C1132" s="26"/>
      <c r="D1132" s="247">
        <f t="shared" si="237"/>
        <v>12</v>
      </c>
      <c r="E1132" s="77">
        <v>12</v>
      </c>
      <c r="F1132" s="77"/>
      <c r="G1132" s="77">
        <f t="shared" si="238"/>
        <v>10.92</v>
      </c>
      <c r="H1132" s="77"/>
      <c r="I1132" s="77">
        <f t="shared" si="239"/>
        <v>10.44</v>
      </c>
      <c r="J1132" s="56">
        <v>1</v>
      </c>
    </row>
    <row r="1133" spans="1:10" ht="6.75" customHeight="1" x14ac:dyDescent="0.15">
      <c r="A1133" s="285"/>
      <c r="B1133" s="285"/>
      <c r="C1133" s="285"/>
      <c r="D1133" s="285"/>
      <c r="E1133" s="285"/>
      <c r="F1133" s="285"/>
      <c r="G1133" s="285"/>
      <c r="H1133" s="285"/>
      <c r="I1133" s="285"/>
      <c r="J1133" s="285"/>
    </row>
    <row r="1134" spans="1:10" x14ac:dyDescent="0.15">
      <c r="A1134" s="286"/>
      <c r="B1134" s="286"/>
      <c r="C1134" s="286"/>
      <c r="D1134" s="286"/>
      <c r="E1134" s="286"/>
      <c r="F1134" s="286"/>
      <c r="G1134" s="286"/>
      <c r="H1134" s="286"/>
      <c r="I1134" s="286"/>
    </row>
  </sheetData>
  <sheetProtection password="CA62" sheet="1" objects="1" scenarios="1" formatCells="0" formatColumns="0" formatRows="0" insertColumns="0" insertRows="0" insertHyperlinks="0" deleteColumns="0" deleteRows="0" sort="0" autoFilter="0" pivotTables="0"/>
  <protectedRanges>
    <protectedRange sqref="B42:B48" name="Цены номенклатуры_7"/>
    <protectedRange sqref="A42:A48" name="Цены номенклатуры_8"/>
    <protectedRange sqref="B41" name="Цены номенклатуры_9"/>
    <protectedRange sqref="A41" name="Цены номенклатуры_10"/>
    <protectedRange sqref="E47:E48" name="Цены номенклатуры_12"/>
    <protectedRange sqref="E41:E46" name="Цены номенклатуры_13"/>
    <protectedRange sqref="B49:B55" name="Цены номенклатуры_14"/>
    <protectedRange sqref="A49:A55" name="Цены номенклатуры_15"/>
    <protectedRange sqref="E49:E55" name="Цены номенклатуры_16"/>
    <protectedRange sqref="B56:B58" name="Цены номенклатуры_17"/>
    <protectedRange sqref="A74 A56:A58" name="Цены номенклатуры_18"/>
    <protectedRange sqref="E56:E58" name="Цены номенклатуры_19"/>
    <protectedRange sqref="A806:A812" name="Цены номенклатуры"/>
    <protectedRange sqref="B806:B812" name="Цены номенклатуры_11"/>
    <protectedRange sqref="E806:E812" name="Цены номенклатуры_20"/>
    <protectedRange sqref="B872:B889" name="Цены номенклатуры_21"/>
    <protectedRange sqref="A872:A889" name="Цены номенклатуры_22"/>
    <protectedRange sqref="E872:E887" name="Цены номенклатуры_23"/>
    <protectedRange sqref="B890:B893" name="Цены номенклатуры_24"/>
    <protectedRange sqref="A890:A893" name="Цены номенклатуры_25"/>
    <protectedRange sqref="E890:E893" name="Цены номенклатуры_26"/>
    <protectedRange sqref="B60:B67" name="Цены номенклатуры_27"/>
    <protectedRange sqref="E60:E67" name="Цены номенклатуры_28"/>
    <protectedRange sqref="B68:B72" name="Цены номенклатуры_29"/>
    <protectedRange sqref="E68:E72" name="Цены номенклатуры_30"/>
    <protectedRange sqref="A68:A72" name="Цены номенклатуры_31"/>
    <protectedRange sqref="A60" name="Цены номенклатуры_32"/>
    <protectedRange sqref="A61:A67" name="Цены номенклатуры_33"/>
    <protectedRange sqref="B73" name="Цены номенклатуры_35"/>
    <protectedRange sqref="A73" name="Цены номенклатуры_36"/>
    <protectedRange sqref="E73:E74" name="Цены номенклатуры_37"/>
    <protectedRange sqref="B74" name="Цены номенклатуры_38"/>
    <protectedRange sqref="B75:B78" name="Цены номенклатуры_39"/>
    <protectedRange sqref="A75:A78" name="Цены номенклатуры_40"/>
    <protectedRange sqref="E75:E78" name="Цены номенклатуры_41"/>
    <protectedRange sqref="A96:B111" name="Цены номенклатуры_42"/>
    <protectedRange sqref="E96:E111" name="Цены номенклатуры_43"/>
    <protectedRange sqref="A113:B116" name="Цены номенклатуры_44"/>
    <protectedRange sqref="A117:B129" name="Цены номенклатуры_45"/>
    <protectedRange sqref="E117:E129" name="Цены номенклатуры_46"/>
    <protectedRange sqref="A131:B132" name="Цены номенклатуры_47"/>
    <protectedRange sqref="E131:E132" name="Цены номенклатуры_48"/>
    <protectedRange sqref="A133:B138" name="Цены номенклатуры_49"/>
    <protectedRange sqref="E133:E138" name="Цены номенклатуры_50"/>
    <protectedRange sqref="A139:B150" name="Цены номенклатуры_51"/>
    <protectedRange sqref="E139:E150" name="Цены номенклатуры_52"/>
    <protectedRange sqref="A152:B163" name="Цены номенклатуры_53"/>
    <protectedRange sqref="E152:E163" name="Цены номенклатуры_54"/>
    <protectedRange sqref="A165:B176" name="Цены номенклатуры_55"/>
    <protectedRange sqref="E165:E176" name="Цены номенклатуры_56"/>
    <protectedRange sqref="A178:B211" name="Цены номенклатуры_58"/>
    <protectedRange sqref="E178:E211" name="Цены номенклатуры_59"/>
    <protectedRange sqref="A213:B243" name="Цены номенклатуры_60"/>
    <protectedRange sqref="E213:E243" name="Цены номенклатуры_61"/>
    <protectedRange sqref="A245:B280" name="Цены номенклатуры_62"/>
    <protectedRange sqref="E292:E296 E245:E280 E309:E310 E305" name="Цены номенклатуры_63"/>
    <protectedRange sqref="A282:B312" name="Цены номенклатуры_34"/>
    <protectedRange sqref="E282:E291 E297:E304 E311:E312 E306:E308" name="Цены номенклатуры_57"/>
    <protectedRange sqref="A314:B358" name="Цены номенклатуры_64"/>
    <protectedRange sqref="E314:E358" name="Цены номенклатуры_65"/>
    <protectedRange sqref="A360:B396" name="Цены номенклатуры_66"/>
    <protectedRange sqref="E360:E396" name="Цены номенклатуры_67"/>
    <protectedRange sqref="A398:B415" name="Цены номенклатуры_68"/>
    <protectedRange sqref="E398:E415" name="Цены номенклатуры_69"/>
    <protectedRange sqref="A417:B434" name="Цены номенклатуры_70"/>
    <protectedRange sqref="E417:E434" name="Цены номенклатуры_71"/>
    <protectedRange sqref="A469:B517" name="Цены номенклатуры_72"/>
    <protectedRange sqref="E469:E517" name="Цены номенклатуры_73"/>
    <protectedRange sqref="A939:B956" name="Цены номенклатуры_74"/>
    <protectedRange sqref="E939:E956" name="Цены номенклатуры_75"/>
  </protectedRanges>
  <mergeCells count="13">
    <mergeCell ref="A1133:J1133"/>
    <mergeCell ref="A1134:I1134"/>
    <mergeCell ref="A1:A2"/>
    <mergeCell ref="B1:B3"/>
    <mergeCell ref="C1:J1"/>
    <mergeCell ref="C2:C4"/>
    <mergeCell ref="E2:E4"/>
    <mergeCell ref="F2:F4"/>
    <mergeCell ref="G2:G4"/>
    <mergeCell ref="H2:H4"/>
    <mergeCell ref="I2:I4"/>
    <mergeCell ref="J2:J4"/>
    <mergeCell ref="D2:D4"/>
  </mergeCells>
  <pageMargins left="0.15748031496062992" right="0.15748031496062992" top="0.19685039370078741" bottom="0.39370078740157483" header="0.15748031496062992" footer="0.15748031496062992"/>
  <pageSetup paperSize="9" orientation="portrait" r:id="rId1"/>
  <headerFooter>
    <oddFooter>&amp;L&amp;7Электрика.ру (http://www.makel.ru)&amp;C&amp;7Страница  &amp;P из &amp;N&amp;R&amp;7Напечатан: &amp;Dг. в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1108"/>
  <sheetViews>
    <sheetView showGridLines="0" zoomScale="130" zoomScaleNormal="130" workbookViewId="0">
      <pane ySplit="1" topLeftCell="A2" activePane="bottomLeft" state="frozen"/>
      <selection pane="bottomLeft" activeCell="B1023" sqref="B1023"/>
    </sheetView>
  </sheetViews>
  <sheetFormatPr defaultRowHeight="10.5" outlineLevelRow="1" x14ac:dyDescent="0.2"/>
  <cols>
    <col min="1" max="1" width="14.25" style="216" customWidth="1"/>
    <col min="2" max="2" width="69.75" style="216" customWidth="1"/>
    <col min="3" max="3" width="7.375" style="224" customWidth="1"/>
    <col min="4" max="4" width="8" style="216" customWidth="1"/>
    <col min="5" max="5" width="11.75" style="225" bestFit="1" customWidth="1"/>
    <col min="6" max="6" width="4.75" style="220" customWidth="1"/>
    <col min="7" max="16384" width="9" style="149"/>
  </cols>
  <sheetData>
    <row r="1" spans="1:13" ht="55.5" customHeight="1" x14ac:dyDescent="0.2">
      <c r="A1" s="146" t="s">
        <v>54</v>
      </c>
      <c r="B1" s="146" t="s">
        <v>50</v>
      </c>
      <c r="C1" s="147" t="s">
        <v>1826</v>
      </c>
      <c r="D1" s="146" t="s">
        <v>1827</v>
      </c>
      <c r="E1" s="146" t="s">
        <v>1828</v>
      </c>
      <c r="F1" s="146" t="s">
        <v>1829</v>
      </c>
      <c r="G1" s="148"/>
      <c r="H1" s="148"/>
      <c r="I1" s="148"/>
      <c r="J1" s="148"/>
      <c r="K1" s="148"/>
      <c r="L1" s="148"/>
      <c r="M1" s="148"/>
    </row>
    <row r="2" spans="1:13" ht="15" customHeight="1" x14ac:dyDescent="0.2">
      <c r="A2" s="150"/>
      <c r="B2" s="151" t="s">
        <v>56</v>
      </c>
      <c r="C2" s="152" t="s">
        <v>1411</v>
      </c>
      <c r="D2" s="153" t="s">
        <v>1830</v>
      </c>
      <c r="E2" s="154"/>
      <c r="F2" s="155"/>
    </row>
    <row r="3" spans="1:13" ht="15" customHeight="1" x14ac:dyDescent="0.15">
      <c r="A3" s="156" t="s">
        <v>57</v>
      </c>
      <c r="B3" s="156" t="s">
        <v>1831</v>
      </c>
      <c r="C3" s="157"/>
      <c r="D3" s="158">
        <f>Товары!E6</f>
        <v>90.24</v>
      </c>
      <c r="E3" s="159">
        <f t="shared" ref="E3:E71" si="0">C3*D3</f>
        <v>0</v>
      </c>
      <c r="F3" s="160">
        <f>Товары!J6</f>
        <v>35</v>
      </c>
    </row>
    <row r="4" spans="1:13" ht="15" customHeight="1" x14ac:dyDescent="0.15">
      <c r="A4" s="156" t="s">
        <v>59</v>
      </c>
      <c r="B4" s="156" t="s">
        <v>1832</v>
      </c>
      <c r="C4" s="157"/>
      <c r="D4" s="158">
        <f>Товары!E7</f>
        <v>133.76</v>
      </c>
      <c r="E4" s="159">
        <f t="shared" si="0"/>
        <v>0</v>
      </c>
      <c r="F4" s="160">
        <f>Товары!J7</f>
        <v>24</v>
      </c>
    </row>
    <row r="5" spans="1:13" ht="15" customHeight="1" x14ac:dyDescent="0.15">
      <c r="A5" s="156" t="s">
        <v>61</v>
      </c>
      <c r="B5" s="156" t="s">
        <v>1833</v>
      </c>
      <c r="C5" s="157"/>
      <c r="D5" s="158">
        <f>Товары!E8</f>
        <v>157.44</v>
      </c>
      <c r="E5" s="159">
        <f t="shared" si="0"/>
        <v>0</v>
      </c>
      <c r="F5" s="160">
        <f>Товары!J8</f>
        <v>18</v>
      </c>
    </row>
    <row r="6" spans="1:13" ht="15" customHeight="1" x14ac:dyDescent="0.15">
      <c r="A6" s="156" t="s">
        <v>63</v>
      </c>
      <c r="B6" s="156" t="s">
        <v>1834</v>
      </c>
      <c r="C6" s="157"/>
      <c r="D6" s="158">
        <f>Товары!E9</f>
        <v>353.92</v>
      </c>
      <c r="E6" s="159">
        <f t="shared" si="0"/>
        <v>0</v>
      </c>
      <c r="F6" s="160">
        <f>Товары!J9</f>
        <v>10</v>
      </c>
    </row>
    <row r="7" spans="1:13" ht="15" customHeight="1" x14ac:dyDescent="0.15">
      <c r="A7" s="156" t="s">
        <v>65</v>
      </c>
      <c r="B7" s="156" t="s">
        <v>1835</v>
      </c>
      <c r="C7" s="157"/>
      <c r="D7" s="158">
        <f>Товары!E10</f>
        <v>83.84</v>
      </c>
      <c r="E7" s="159">
        <f t="shared" si="0"/>
        <v>0</v>
      </c>
      <c r="F7" s="160">
        <f>Товары!J10</f>
        <v>50</v>
      </c>
    </row>
    <row r="8" spans="1:13" ht="15" customHeight="1" x14ac:dyDescent="0.15">
      <c r="A8" s="156" t="s">
        <v>67</v>
      </c>
      <c r="B8" s="156" t="s">
        <v>1836</v>
      </c>
      <c r="C8" s="157"/>
      <c r="D8" s="158">
        <f>Товары!E11</f>
        <v>98.56</v>
      </c>
      <c r="E8" s="159">
        <f t="shared" si="0"/>
        <v>0</v>
      </c>
      <c r="F8" s="160">
        <f>Товары!J11</f>
        <v>40</v>
      </c>
    </row>
    <row r="9" spans="1:13" ht="15" customHeight="1" x14ac:dyDescent="0.15">
      <c r="A9" s="156" t="s">
        <v>69</v>
      </c>
      <c r="B9" s="156" t="s">
        <v>1837</v>
      </c>
      <c r="C9" s="157"/>
      <c r="D9" s="158">
        <f>Товары!E12</f>
        <v>279.68</v>
      </c>
      <c r="E9" s="159">
        <f t="shared" si="0"/>
        <v>0</v>
      </c>
      <c r="F9" s="160">
        <f>Товары!J12</f>
        <v>10</v>
      </c>
    </row>
    <row r="10" spans="1:13" ht="15" customHeight="1" x14ac:dyDescent="0.15">
      <c r="A10" s="156" t="s">
        <v>71</v>
      </c>
      <c r="B10" s="156" t="s">
        <v>72</v>
      </c>
      <c r="C10" s="157"/>
      <c r="D10" s="158">
        <f>Товары!E13</f>
        <v>383.36</v>
      </c>
      <c r="E10" s="159">
        <f t="shared" si="0"/>
        <v>0</v>
      </c>
      <c r="F10" s="160">
        <f>Товары!J13</f>
        <v>9</v>
      </c>
    </row>
    <row r="11" spans="1:13" ht="15" customHeight="1" x14ac:dyDescent="0.15">
      <c r="A11" s="156" t="s">
        <v>73</v>
      </c>
      <c r="B11" s="156" t="s">
        <v>1838</v>
      </c>
      <c r="C11" s="157"/>
      <c r="D11" s="158">
        <f>Товары!E14</f>
        <v>63.36</v>
      </c>
      <c r="E11" s="159">
        <f t="shared" si="0"/>
        <v>0</v>
      </c>
      <c r="F11" s="160">
        <f>Товары!J14</f>
        <v>40</v>
      </c>
    </row>
    <row r="12" spans="1:13" ht="15" customHeight="1" x14ac:dyDescent="0.15">
      <c r="A12" s="156" t="s">
        <v>75</v>
      </c>
      <c r="B12" s="156" t="s">
        <v>1839</v>
      </c>
      <c r="C12" s="157"/>
      <c r="D12" s="158">
        <f>Товары!E15</f>
        <v>80.64</v>
      </c>
      <c r="E12" s="159">
        <f t="shared" si="0"/>
        <v>0</v>
      </c>
      <c r="F12" s="160">
        <f>Товары!J15</f>
        <v>24</v>
      </c>
    </row>
    <row r="13" spans="1:13" ht="15" customHeight="1" x14ac:dyDescent="0.15">
      <c r="A13" s="156" t="s">
        <v>77</v>
      </c>
      <c r="B13" s="156" t="s">
        <v>1840</v>
      </c>
      <c r="C13" s="157"/>
      <c r="D13" s="158">
        <f>Товары!E16</f>
        <v>164.48</v>
      </c>
      <c r="E13" s="159">
        <f t="shared" si="0"/>
        <v>0</v>
      </c>
      <c r="F13" s="160">
        <f>Товары!J16</f>
        <v>20</v>
      </c>
    </row>
    <row r="14" spans="1:13" ht="15" customHeight="1" x14ac:dyDescent="0.15">
      <c r="A14" s="156" t="s">
        <v>79</v>
      </c>
      <c r="B14" s="156" t="s">
        <v>1841</v>
      </c>
      <c r="C14" s="157"/>
      <c r="D14" s="158">
        <f>Товары!E17</f>
        <v>110.08</v>
      </c>
      <c r="E14" s="159">
        <f t="shared" si="0"/>
        <v>0</v>
      </c>
      <c r="F14" s="160">
        <f>Товары!J17</f>
        <v>30</v>
      </c>
    </row>
    <row r="15" spans="1:13" ht="15" customHeight="1" x14ac:dyDescent="0.15">
      <c r="A15" s="156" t="s">
        <v>81</v>
      </c>
      <c r="B15" s="156" t="s">
        <v>1842</v>
      </c>
      <c r="C15" s="157"/>
      <c r="D15" s="158">
        <f>Товары!E18</f>
        <v>209.92</v>
      </c>
      <c r="E15" s="159">
        <f t="shared" si="0"/>
        <v>0</v>
      </c>
      <c r="F15" s="160">
        <f>Товары!J18</f>
        <v>20</v>
      </c>
    </row>
    <row r="16" spans="1:13" ht="15" customHeight="1" x14ac:dyDescent="0.15">
      <c r="A16" s="156" t="s">
        <v>83</v>
      </c>
      <c r="B16" s="156" t="s">
        <v>1843</v>
      </c>
      <c r="C16" s="157"/>
      <c r="D16" s="158">
        <f>Товары!E19</f>
        <v>173.44</v>
      </c>
      <c r="E16" s="159">
        <f t="shared" si="0"/>
        <v>0</v>
      </c>
      <c r="F16" s="160">
        <f>Товары!J19</f>
        <v>20</v>
      </c>
    </row>
    <row r="17" spans="1:6" ht="15" customHeight="1" x14ac:dyDescent="0.15">
      <c r="A17" s="156" t="s">
        <v>85</v>
      </c>
      <c r="B17" s="156" t="s">
        <v>1844</v>
      </c>
      <c r="C17" s="157"/>
      <c r="D17" s="158">
        <f>Товары!E20</f>
        <v>584.96</v>
      </c>
      <c r="E17" s="159">
        <f t="shared" si="0"/>
        <v>0</v>
      </c>
      <c r="F17" s="160">
        <f>Товары!J20</f>
        <v>9</v>
      </c>
    </row>
    <row r="18" spans="1:6" ht="15" customHeight="1" x14ac:dyDescent="0.15">
      <c r="A18" s="156" t="s">
        <v>87</v>
      </c>
      <c r="B18" s="156" t="s">
        <v>1845</v>
      </c>
      <c r="C18" s="157"/>
      <c r="D18" s="158">
        <f>Товары!E21</f>
        <v>210.56</v>
      </c>
      <c r="E18" s="159">
        <f t="shared" si="0"/>
        <v>0</v>
      </c>
      <c r="F18" s="160">
        <f>Товары!J21</f>
        <v>12</v>
      </c>
    </row>
    <row r="19" spans="1:6" ht="15" customHeight="1" x14ac:dyDescent="0.15">
      <c r="A19" s="156" t="s">
        <v>89</v>
      </c>
      <c r="B19" s="156" t="s">
        <v>1846</v>
      </c>
      <c r="C19" s="157"/>
      <c r="D19" s="158">
        <f>Товары!E22</f>
        <v>429.44</v>
      </c>
      <c r="E19" s="159">
        <f t="shared" si="0"/>
        <v>0</v>
      </c>
      <c r="F19" s="160">
        <f>Товары!J22</f>
        <v>12</v>
      </c>
    </row>
    <row r="20" spans="1:6" ht="15" customHeight="1" x14ac:dyDescent="0.15">
      <c r="A20" s="156" t="s">
        <v>1847</v>
      </c>
      <c r="B20" s="156" t="s">
        <v>1848</v>
      </c>
      <c r="C20" s="157"/>
      <c r="D20" s="158">
        <f>Товары!E23</f>
        <v>190.72</v>
      </c>
      <c r="E20" s="159">
        <f t="shared" si="0"/>
        <v>0</v>
      </c>
      <c r="F20" s="160">
        <f>Товары!J23</f>
        <v>28</v>
      </c>
    </row>
    <row r="21" spans="1:6" ht="15" customHeight="1" x14ac:dyDescent="0.15">
      <c r="A21" s="156" t="s">
        <v>93</v>
      </c>
      <c r="B21" s="156" t="s">
        <v>1849</v>
      </c>
      <c r="C21" s="157"/>
      <c r="D21" s="158">
        <f>Товары!E24</f>
        <v>186.24</v>
      </c>
      <c r="E21" s="159">
        <f t="shared" si="0"/>
        <v>0</v>
      </c>
      <c r="F21" s="160">
        <f>Товары!J24</f>
        <v>20</v>
      </c>
    </row>
    <row r="22" spans="1:6" ht="15" customHeight="1" x14ac:dyDescent="0.15">
      <c r="A22" s="156" t="s">
        <v>95</v>
      </c>
      <c r="B22" s="156" t="s">
        <v>1850</v>
      </c>
      <c r="C22" s="157"/>
      <c r="D22" s="158">
        <f>Товары!E25</f>
        <v>237.44</v>
      </c>
      <c r="E22" s="159">
        <f t="shared" si="0"/>
        <v>0</v>
      </c>
      <c r="F22" s="160">
        <f>Товары!J25</f>
        <v>20</v>
      </c>
    </row>
    <row r="23" spans="1:6" ht="15" customHeight="1" x14ac:dyDescent="0.15">
      <c r="A23" s="156" t="s">
        <v>97</v>
      </c>
      <c r="B23" s="156" t="s">
        <v>1851</v>
      </c>
      <c r="C23" s="157"/>
      <c r="D23" s="158">
        <f>Товары!E26</f>
        <v>277.76</v>
      </c>
      <c r="E23" s="159">
        <f t="shared" si="0"/>
        <v>0</v>
      </c>
      <c r="F23" s="160">
        <f>Товары!J26</f>
        <v>18</v>
      </c>
    </row>
    <row r="24" spans="1:6" ht="15" customHeight="1" x14ac:dyDescent="0.15">
      <c r="A24" s="156" t="s">
        <v>99</v>
      </c>
      <c r="B24" s="156" t="s">
        <v>1852</v>
      </c>
      <c r="C24" s="157"/>
      <c r="D24" s="158">
        <f>Товары!E27</f>
        <v>287.36</v>
      </c>
      <c r="E24" s="159">
        <f t="shared" si="0"/>
        <v>0</v>
      </c>
      <c r="F24" s="160">
        <f>Товары!J27</f>
        <v>18</v>
      </c>
    </row>
    <row r="25" spans="1:6" ht="15" customHeight="1" x14ac:dyDescent="0.15">
      <c r="A25" s="156" t="s">
        <v>101</v>
      </c>
      <c r="B25" s="156" t="s">
        <v>1853</v>
      </c>
      <c r="C25" s="157"/>
      <c r="D25" s="158">
        <f>Товары!E28</f>
        <v>336.64</v>
      </c>
      <c r="E25" s="159">
        <f t="shared" si="0"/>
        <v>0</v>
      </c>
      <c r="F25" s="160">
        <f>Товары!J28</f>
        <v>14</v>
      </c>
    </row>
    <row r="26" spans="1:6" ht="15" customHeight="1" x14ac:dyDescent="0.15">
      <c r="A26" s="156" t="s">
        <v>103</v>
      </c>
      <c r="B26" s="156" t="s">
        <v>1854</v>
      </c>
      <c r="C26" s="157"/>
      <c r="D26" s="158">
        <f>Товары!E29</f>
        <v>416.64</v>
      </c>
      <c r="E26" s="159">
        <f t="shared" si="0"/>
        <v>0</v>
      </c>
      <c r="F26" s="160">
        <f>Товары!J29</f>
        <v>8</v>
      </c>
    </row>
    <row r="27" spans="1:6" ht="15" customHeight="1" x14ac:dyDescent="0.15">
      <c r="A27" s="156" t="s">
        <v>105</v>
      </c>
      <c r="B27" s="156" t="s">
        <v>1855</v>
      </c>
      <c r="C27" s="157"/>
      <c r="D27" s="158">
        <f>Товары!E30</f>
        <v>334.08</v>
      </c>
      <c r="E27" s="159">
        <f t="shared" si="0"/>
        <v>0</v>
      </c>
      <c r="F27" s="160">
        <f>Товары!J30</f>
        <v>12</v>
      </c>
    </row>
    <row r="28" spans="1:6" ht="15" customHeight="1" x14ac:dyDescent="0.15">
      <c r="A28" s="156" t="s">
        <v>107</v>
      </c>
      <c r="B28" s="156" t="s">
        <v>108</v>
      </c>
      <c r="C28" s="157"/>
      <c r="D28" s="158">
        <f>Товары!E31</f>
        <v>80</v>
      </c>
      <c r="E28" s="159">
        <f t="shared" si="0"/>
        <v>0</v>
      </c>
      <c r="F28" s="160">
        <f>Товары!J31</f>
        <v>35</v>
      </c>
    </row>
    <row r="29" spans="1:6" ht="15" customHeight="1" x14ac:dyDescent="0.15">
      <c r="A29" s="156" t="s">
        <v>109</v>
      </c>
      <c r="B29" s="156" t="s">
        <v>110</v>
      </c>
      <c r="C29" s="157"/>
      <c r="D29" s="158">
        <f>Товары!E32</f>
        <v>87.68</v>
      </c>
      <c r="E29" s="159">
        <f t="shared" si="0"/>
        <v>0</v>
      </c>
      <c r="F29" s="160">
        <f>Товары!J32</f>
        <v>35</v>
      </c>
    </row>
    <row r="30" spans="1:6" ht="15" customHeight="1" x14ac:dyDescent="0.15">
      <c r="A30" s="156" t="s">
        <v>111</v>
      </c>
      <c r="B30" s="156" t="s">
        <v>1856</v>
      </c>
      <c r="C30" s="157"/>
      <c r="D30" s="158">
        <f>Товары!E33</f>
        <v>83.2</v>
      </c>
      <c r="E30" s="159">
        <f t="shared" si="0"/>
        <v>0</v>
      </c>
      <c r="F30" s="160">
        <f>Товары!J33</f>
        <v>40</v>
      </c>
    </row>
    <row r="31" spans="1:6" ht="15" customHeight="1" x14ac:dyDescent="0.15">
      <c r="A31" s="156" t="s">
        <v>113</v>
      </c>
      <c r="B31" s="156" t="s">
        <v>114</v>
      </c>
      <c r="C31" s="157"/>
      <c r="D31" s="158">
        <f>Товары!E34</f>
        <v>91.52</v>
      </c>
      <c r="E31" s="159">
        <f t="shared" si="0"/>
        <v>0</v>
      </c>
      <c r="F31" s="160">
        <f>Товары!J34</f>
        <v>24</v>
      </c>
    </row>
    <row r="32" spans="1:6" ht="15" customHeight="1" x14ac:dyDescent="0.15">
      <c r="A32" s="156" t="s">
        <v>115</v>
      </c>
      <c r="B32" s="156" t="s">
        <v>116</v>
      </c>
      <c r="C32" s="157"/>
      <c r="D32" s="158">
        <f>Товары!E35</f>
        <v>127.36</v>
      </c>
      <c r="E32" s="159">
        <f t="shared" si="0"/>
        <v>0</v>
      </c>
      <c r="F32" s="160">
        <f>Товары!J35</f>
        <v>18</v>
      </c>
    </row>
    <row r="33" spans="1:6" ht="15" customHeight="1" x14ac:dyDescent="0.15">
      <c r="A33" s="156" t="s">
        <v>117</v>
      </c>
      <c r="B33" s="156" t="s">
        <v>1857</v>
      </c>
      <c r="C33" s="157"/>
      <c r="D33" s="158">
        <f>Товары!E36</f>
        <v>232.32</v>
      </c>
      <c r="E33" s="159">
        <f t="shared" si="0"/>
        <v>0</v>
      </c>
      <c r="F33" s="160">
        <f>Товары!J36</f>
        <v>108</v>
      </c>
    </row>
    <row r="34" spans="1:6" ht="15" customHeight="1" x14ac:dyDescent="0.15">
      <c r="A34" s="156" t="s">
        <v>119</v>
      </c>
      <c r="B34" s="156" t="s">
        <v>1858</v>
      </c>
      <c r="C34" s="157"/>
      <c r="D34" s="158">
        <f>Товары!E37</f>
        <v>293.12</v>
      </c>
      <c r="E34" s="159">
        <f t="shared" si="0"/>
        <v>0</v>
      </c>
      <c r="F34" s="160">
        <f>Товары!J37</f>
        <v>6</v>
      </c>
    </row>
    <row r="35" spans="1:6" ht="15" customHeight="1" x14ac:dyDescent="0.15">
      <c r="A35" s="156" t="s">
        <v>121</v>
      </c>
      <c r="B35" s="156" t="s">
        <v>122</v>
      </c>
      <c r="C35" s="157"/>
      <c r="D35" s="158">
        <f>Товары!E38</f>
        <v>330.12</v>
      </c>
      <c r="E35" s="159">
        <f t="shared" si="0"/>
        <v>0</v>
      </c>
      <c r="F35" s="160">
        <f>Товары!J38</f>
        <v>6</v>
      </c>
    </row>
    <row r="36" spans="1:6" ht="15" customHeight="1" x14ac:dyDescent="0.15">
      <c r="A36" s="156" t="s">
        <v>123</v>
      </c>
      <c r="B36" s="156" t="s">
        <v>124</v>
      </c>
      <c r="C36" s="157"/>
      <c r="D36" s="158">
        <f>Товары!E39</f>
        <v>350.08</v>
      </c>
      <c r="E36" s="159">
        <f t="shared" si="0"/>
        <v>0</v>
      </c>
      <c r="F36" s="160">
        <f>Товары!J39</f>
        <v>1</v>
      </c>
    </row>
    <row r="37" spans="1:6" ht="15" customHeight="1" x14ac:dyDescent="0.2">
      <c r="A37" s="20"/>
      <c r="B37" s="21" t="s">
        <v>12</v>
      </c>
      <c r="C37" s="22" t="s">
        <v>1411</v>
      </c>
      <c r="D37" s="161"/>
      <c r="E37" s="162"/>
      <c r="F37" s="22"/>
    </row>
    <row r="38" spans="1:6" ht="15" customHeight="1" x14ac:dyDescent="0.2">
      <c r="A38" s="270" t="s">
        <v>126</v>
      </c>
      <c r="B38" s="270" t="s">
        <v>127</v>
      </c>
      <c r="C38" s="157"/>
      <c r="D38" s="158">
        <f>Товары!E41</f>
        <v>225.38</v>
      </c>
      <c r="E38" s="159">
        <f t="shared" si="0"/>
        <v>0</v>
      </c>
      <c r="F38" s="35">
        <v>10</v>
      </c>
    </row>
    <row r="39" spans="1:6" ht="15" customHeight="1" x14ac:dyDescent="0.2">
      <c r="A39" s="270" t="s">
        <v>128</v>
      </c>
      <c r="B39" s="270" t="s">
        <v>129</v>
      </c>
      <c r="C39" s="157"/>
      <c r="D39" s="158">
        <f>Товары!E42</f>
        <v>211.62</v>
      </c>
      <c r="E39" s="159">
        <f t="shared" si="0"/>
        <v>0</v>
      </c>
      <c r="F39" s="35">
        <v>10</v>
      </c>
    </row>
    <row r="40" spans="1:6" ht="15" customHeight="1" x14ac:dyDescent="0.2">
      <c r="A40" s="270" t="s">
        <v>130</v>
      </c>
      <c r="B40" s="270" t="s">
        <v>131</v>
      </c>
      <c r="C40" s="157"/>
      <c r="D40" s="158">
        <f>Товары!E43</f>
        <v>211.62</v>
      </c>
      <c r="E40" s="159">
        <f t="shared" si="0"/>
        <v>0</v>
      </c>
      <c r="F40" s="35">
        <v>10</v>
      </c>
    </row>
    <row r="41" spans="1:6" ht="15" customHeight="1" x14ac:dyDescent="0.2">
      <c r="A41" s="270" t="s">
        <v>132</v>
      </c>
      <c r="B41" s="270" t="s">
        <v>133</v>
      </c>
      <c r="C41" s="157"/>
      <c r="D41" s="158">
        <f>Товары!E44</f>
        <v>184.08</v>
      </c>
      <c r="E41" s="159">
        <f t="shared" si="0"/>
        <v>0</v>
      </c>
      <c r="F41" s="35">
        <v>10</v>
      </c>
    </row>
    <row r="42" spans="1:6" ht="15" customHeight="1" x14ac:dyDescent="0.2">
      <c r="A42" s="270" t="s">
        <v>134</v>
      </c>
      <c r="B42" s="270" t="s">
        <v>135</v>
      </c>
      <c r="C42" s="157"/>
      <c r="D42" s="158">
        <f>Товары!E45</f>
        <v>211.62</v>
      </c>
      <c r="E42" s="159">
        <f t="shared" si="0"/>
        <v>0</v>
      </c>
      <c r="F42" s="35">
        <v>10</v>
      </c>
    </row>
    <row r="43" spans="1:6" ht="15" customHeight="1" x14ac:dyDescent="0.2">
      <c r="A43" s="270" t="s">
        <v>1881</v>
      </c>
      <c r="B43" s="270" t="s">
        <v>1880</v>
      </c>
      <c r="C43" s="157"/>
      <c r="D43" s="158">
        <f>Товары!E46</f>
        <v>254.81</v>
      </c>
      <c r="E43" s="159">
        <f t="shared" ref="E43" si="1">C43*D43</f>
        <v>0</v>
      </c>
      <c r="F43" s="35">
        <v>10</v>
      </c>
    </row>
    <row r="44" spans="1:6" ht="15" customHeight="1" x14ac:dyDescent="0.2">
      <c r="A44" s="270" t="s">
        <v>136</v>
      </c>
      <c r="B44" s="270" t="s">
        <v>137</v>
      </c>
      <c r="C44" s="157"/>
      <c r="D44" s="158">
        <f>Товары!E47</f>
        <v>208.86</v>
      </c>
      <c r="E44" s="159">
        <f t="shared" si="0"/>
        <v>0</v>
      </c>
      <c r="F44" s="35">
        <v>10</v>
      </c>
    </row>
    <row r="45" spans="1:6" ht="15" customHeight="1" x14ac:dyDescent="0.2">
      <c r="A45" s="270" t="s">
        <v>138</v>
      </c>
      <c r="B45" s="270" t="s">
        <v>139</v>
      </c>
      <c r="C45" s="157"/>
      <c r="D45" s="158">
        <f>Товары!E48</f>
        <v>332.76</v>
      </c>
      <c r="E45" s="159">
        <f t="shared" si="0"/>
        <v>0</v>
      </c>
      <c r="F45" s="35">
        <v>10</v>
      </c>
    </row>
    <row r="46" spans="1:6" ht="15" customHeight="1" x14ac:dyDescent="0.2">
      <c r="A46" s="270" t="s">
        <v>140</v>
      </c>
      <c r="B46" s="270" t="s">
        <v>141</v>
      </c>
      <c r="C46" s="157"/>
      <c r="D46" s="158">
        <f>Товары!E49</f>
        <v>597.08000000000004</v>
      </c>
      <c r="E46" s="159">
        <f t="shared" si="0"/>
        <v>0</v>
      </c>
      <c r="F46" s="35">
        <v>10</v>
      </c>
    </row>
    <row r="47" spans="1:6" ht="15" customHeight="1" x14ac:dyDescent="0.2">
      <c r="A47" s="270" t="s">
        <v>142</v>
      </c>
      <c r="B47" s="270" t="s">
        <v>143</v>
      </c>
      <c r="C47" s="157"/>
      <c r="D47" s="158">
        <f>Товары!E50</f>
        <v>617.14</v>
      </c>
      <c r="E47" s="159">
        <f t="shared" si="0"/>
        <v>0</v>
      </c>
      <c r="F47" s="35">
        <v>10</v>
      </c>
    </row>
    <row r="48" spans="1:6" ht="15" customHeight="1" x14ac:dyDescent="0.2">
      <c r="A48" s="270" t="s">
        <v>144</v>
      </c>
      <c r="B48" s="270" t="s">
        <v>145</v>
      </c>
      <c r="C48" s="157"/>
      <c r="D48" s="158">
        <f>Товары!E51</f>
        <v>728.44</v>
      </c>
      <c r="E48" s="159">
        <f t="shared" si="0"/>
        <v>0</v>
      </c>
      <c r="F48" s="35">
        <v>10</v>
      </c>
    </row>
    <row r="49" spans="1:6" ht="15" customHeight="1" x14ac:dyDescent="0.2">
      <c r="A49" s="270" t="s">
        <v>144</v>
      </c>
      <c r="B49" s="270" t="s">
        <v>1905</v>
      </c>
      <c r="C49" s="157"/>
      <c r="D49" s="158">
        <f>Товары!E52</f>
        <v>884</v>
      </c>
      <c r="E49" s="159">
        <f t="shared" ref="E49:E51" si="2">C49*D49</f>
        <v>0</v>
      </c>
      <c r="F49" s="35">
        <v>10</v>
      </c>
    </row>
    <row r="50" spans="1:6" ht="15" customHeight="1" x14ac:dyDescent="0.2">
      <c r="A50" s="270" t="s">
        <v>144</v>
      </c>
      <c r="B50" s="270" t="s">
        <v>1906</v>
      </c>
      <c r="C50" s="157"/>
      <c r="D50" s="158">
        <f>Товары!E53</f>
        <v>884</v>
      </c>
      <c r="E50" s="159">
        <f t="shared" si="2"/>
        <v>0</v>
      </c>
      <c r="F50" s="35">
        <v>10</v>
      </c>
    </row>
    <row r="51" spans="1:6" ht="15" customHeight="1" x14ac:dyDescent="0.2">
      <c r="A51" s="270" t="s">
        <v>144</v>
      </c>
      <c r="B51" s="270" t="s">
        <v>1907</v>
      </c>
      <c r="C51" s="157"/>
      <c r="D51" s="158">
        <f>Товары!E54</f>
        <v>1291.32</v>
      </c>
      <c r="E51" s="159">
        <f t="shared" si="2"/>
        <v>0</v>
      </c>
      <c r="F51" s="35">
        <v>10</v>
      </c>
    </row>
    <row r="52" spans="1:6" ht="15" customHeight="1" x14ac:dyDescent="0.2">
      <c r="A52" s="270" t="s">
        <v>146</v>
      </c>
      <c r="B52" s="270" t="s">
        <v>147</v>
      </c>
      <c r="C52" s="157"/>
      <c r="D52" s="158">
        <f>Товары!E55</f>
        <v>1291.32</v>
      </c>
      <c r="E52" s="159">
        <f t="shared" si="0"/>
        <v>0</v>
      </c>
      <c r="F52" s="35">
        <v>10</v>
      </c>
    </row>
    <row r="53" spans="1:6" ht="15" customHeight="1" x14ac:dyDescent="0.2">
      <c r="A53" s="270" t="s">
        <v>148</v>
      </c>
      <c r="B53" s="270" t="s">
        <v>149</v>
      </c>
      <c r="C53" s="157"/>
      <c r="D53" s="158">
        <f>Товары!E56</f>
        <v>1730.05</v>
      </c>
      <c r="E53" s="159">
        <f t="shared" si="0"/>
        <v>0</v>
      </c>
      <c r="F53" s="35">
        <v>10</v>
      </c>
    </row>
    <row r="54" spans="1:6" ht="15" customHeight="1" x14ac:dyDescent="0.2">
      <c r="A54" s="274" t="s">
        <v>150</v>
      </c>
      <c r="B54" s="274" t="s">
        <v>151</v>
      </c>
      <c r="C54" s="157"/>
      <c r="D54" s="158">
        <f>Товары!E57</f>
        <v>1400</v>
      </c>
      <c r="E54" s="159">
        <f t="shared" si="0"/>
        <v>0</v>
      </c>
      <c r="F54" s="38">
        <v>10</v>
      </c>
    </row>
    <row r="55" spans="1:6" ht="15" customHeight="1" x14ac:dyDescent="0.2">
      <c r="A55" s="270" t="s">
        <v>154</v>
      </c>
      <c r="B55" s="270" t="s">
        <v>155</v>
      </c>
      <c r="C55" s="157"/>
      <c r="D55" s="158">
        <f>Товары!E60</f>
        <v>126.83</v>
      </c>
      <c r="E55" s="159">
        <f t="shared" si="0"/>
        <v>0</v>
      </c>
      <c r="F55" s="28">
        <v>12</v>
      </c>
    </row>
    <row r="56" spans="1:6" ht="15" customHeight="1" x14ac:dyDescent="0.2">
      <c r="A56" s="270" t="s">
        <v>156</v>
      </c>
      <c r="B56" s="270" t="s">
        <v>157</v>
      </c>
      <c r="C56" s="157"/>
      <c r="D56" s="158">
        <f>Товары!E61</f>
        <v>124.42</v>
      </c>
      <c r="E56" s="159">
        <f t="shared" si="0"/>
        <v>0</v>
      </c>
      <c r="F56" s="28">
        <v>12</v>
      </c>
    </row>
    <row r="57" spans="1:6" ht="15" customHeight="1" x14ac:dyDescent="0.2">
      <c r="A57" s="270" t="s">
        <v>158</v>
      </c>
      <c r="B57" s="270" t="s">
        <v>159</v>
      </c>
      <c r="C57" s="157"/>
      <c r="D57" s="158">
        <f>Товары!E62</f>
        <v>118.75</v>
      </c>
      <c r="E57" s="159">
        <f t="shared" si="0"/>
        <v>0</v>
      </c>
      <c r="F57" s="28">
        <v>12</v>
      </c>
    </row>
    <row r="58" spans="1:6" ht="15" customHeight="1" x14ac:dyDescent="0.2">
      <c r="A58" s="270" t="s">
        <v>160</v>
      </c>
      <c r="B58" s="270" t="s">
        <v>161</v>
      </c>
      <c r="C58" s="157"/>
      <c r="D58" s="158">
        <f>Товары!E63</f>
        <v>131.76</v>
      </c>
      <c r="E58" s="159">
        <f t="shared" si="0"/>
        <v>0</v>
      </c>
      <c r="F58" s="28">
        <v>12</v>
      </c>
    </row>
    <row r="59" spans="1:6" ht="15" customHeight="1" x14ac:dyDescent="0.2">
      <c r="A59" s="270" t="s">
        <v>162</v>
      </c>
      <c r="B59" s="270" t="s">
        <v>163</v>
      </c>
      <c r="C59" s="157"/>
      <c r="D59" s="158">
        <f>Товары!E64</f>
        <v>119.91</v>
      </c>
      <c r="E59" s="159">
        <f t="shared" si="0"/>
        <v>0</v>
      </c>
      <c r="F59" s="28">
        <v>12</v>
      </c>
    </row>
    <row r="60" spans="1:6" ht="15" customHeight="1" x14ac:dyDescent="0.2">
      <c r="A60" s="270" t="s">
        <v>164</v>
      </c>
      <c r="B60" s="270" t="s">
        <v>165</v>
      </c>
      <c r="C60" s="157"/>
      <c r="D60" s="158">
        <f>Товары!E65</f>
        <v>126.83</v>
      </c>
      <c r="E60" s="159">
        <f t="shared" si="0"/>
        <v>0</v>
      </c>
      <c r="F60" s="28">
        <v>12</v>
      </c>
    </row>
    <row r="61" spans="1:6" ht="15" customHeight="1" x14ac:dyDescent="0.2">
      <c r="A61" s="270" t="s">
        <v>166</v>
      </c>
      <c r="B61" s="270" t="s">
        <v>167</v>
      </c>
      <c r="C61" s="157"/>
      <c r="D61" s="158">
        <f>Товары!E66</f>
        <v>131.76</v>
      </c>
      <c r="E61" s="159">
        <f t="shared" si="0"/>
        <v>0</v>
      </c>
      <c r="F61" s="28">
        <v>12</v>
      </c>
    </row>
    <row r="62" spans="1:6" ht="15" customHeight="1" x14ac:dyDescent="0.2">
      <c r="A62" s="270" t="s">
        <v>168</v>
      </c>
      <c r="B62" s="270" t="s">
        <v>169</v>
      </c>
      <c r="C62" s="157"/>
      <c r="D62" s="158">
        <f>Товары!E67</f>
        <v>135.79</v>
      </c>
      <c r="E62" s="159">
        <f t="shared" si="0"/>
        <v>0</v>
      </c>
      <c r="F62" s="28">
        <v>12</v>
      </c>
    </row>
    <row r="63" spans="1:6" ht="15" customHeight="1" x14ac:dyDescent="0.2">
      <c r="A63" s="270" t="s">
        <v>170</v>
      </c>
      <c r="B63" s="270" t="s">
        <v>171</v>
      </c>
      <c r="C63" s="157"/>
      <c r="D63" s="158">
        <f>Товары!E68</f>
        <v>324.52</v>
      </c>
      <c r="E63" s="159">
        <f t="shared" si="0"/>
        <v>0</v>
      </c>
      <c r="F63" s="28">
        <v>4</v>
      </c>
    </row>
    <row r="64" spans="1:6" ht="15" customHeight="1" x14ac:dyDescent="0.2">
      <c r="A64" s="270" t="s">
        <v>172</v>
      </c>
      <c r="B64" s="270" t="s">
        <v>173</v>
      </c>
      <c r="C64" s="157"/>
      <c r="D64" s="158">
        <f>Товары!E69</f>
        <v>395.3</v>
      </c>
      <c r="E64" s="159">
        <f t="shared" si="0"/>
        <v>0</v>
      </c>
      <c r="F64" s="28">
        <v>4</v>
      </c>
    </row>
    <row r="65" spans="1:6" ht="15" customHeight="1" x14ac:dyDescent="0.2">
      <c r="A65" s="270" t="s">
        <v>1878</v>
      </c>
      <c r="B65" s="270" t="s">
        <v>1879</v>
      </c>
      <c r="C65" s="157"/>
      <c r="D65" s="158">
        <f>Товары!E70</f>
        <v>377.28</v>
      </c>
      <c r="E65" s="159">
        <f t="shared" ref="E65" si="3">C65*D65</f>
        <v>0</v>
      </c>
      <c r="F65" s="28">
        <v>4</v>
      </c>
    </row>
    <row r="66" spans="1:6" ht="15" customHeight="1" x14ac:dyDescent="0.2">
      <c r="A66" s="270" t="s">
        <v>174</v>
      </c>
      <c r="B66" s="270" t="s">
        <v>175</v>
      </c>
      <c r="C66" s="157"/>
      <c r="D66" s="158">
        <f>Товары!E71</f>
        <v>395.3</v>
      </c>
      <c r="E66" s="159">
        <f t="shared" si="0"/>
        <v>0</v>
      </c>
      <c r="F66" s="28">
        <v>4</v>
      </c>
    </row>
    <row r="67" spans="1:6" ht="15" customHeight="1" x14ac:dyDescent="0.2">
      <c r="A67" s="270" t="s">
        <v>176</v>
      </c>
      <c r="B67" s="270" t="s">
        <v>177</v>
      </c>
      <c r="C67" s="157"/>
      <c r="D67" s="158">
        <f>Товары!E72</f>
        <v>406.24</v>
      </c>
      <c r="E67" s="159">
        <f t="shared" si="0"/>
        <v>0</v>
      </c>
      <c r="F67" s="28">
        <v>4</v>
      </c>
    </row>
    <row r="68" spans="1:6" ht="15" hidden="1" customHeight="1" outlineLevel="1" x14ac:dyDescent="0.2">
      <c r="A68" s="270" t="s">
        <v>178</v>
      </c>
      <c r="B68" s="270" t="s">
        <v>179</v>
      </c>
      <c r="C68" s="157"/>
      <c r="D68" s="158">
        <f>Товары!E73</f>
        <v>1218.411111111111</v>
      </c>
      <c r="E68" s="159">
        <f t="shared" si="0"/>
        <v>0</v>
      </c>
      <c r="F68" s="28">
        <v>1</v>
      </c>
    </row>
    <row r="69" spans="1:6" ht="15" hidden="1" customHeight="1" outlineLevel="1" x14ac:dyDescent="0.2">
      <c r="A69" s="270" t="s">
        <v>180</v>
      </c>
      <c r="B69" s="270" t="s">
        <v>181</v>
      </c>
      <c r="C69" s="157"/>
      <c r="D69" s="158">
        <f>Товары!E74</f>
        <v>1218.411111111111</v>
      </c>
      <c r="E69" s="159">
        <f t="shared" si="0"/>
        <v>0</v>
      </c>
      <c r="F69" s="28">
        <v>1</v>
      </c>
    </row>
    <row r="70" spans="1:6" ht="15" customHeight="1" collapsed="1" x14ac:dyDescent="0.2">
      <c r="A70" s="270" t="s">
        <v>182</v>
      </c>
      <c r="B70" s="270" t="s">
        <v>183</v>
      </c>
      <c r="C70" s="157"/>
      <c r="D70" s="158">
        <f>Товары!E75</f>
        <v>630</v>
      </c>
      <c r="E70" s="159">
        <f t="shared" si="0"/>
        <v>0</v>
      </c>
      <c r="F70" s="28">
        <v>1</v>
      </c>
    </row>
    <row r="71" spans="1:6" ht="15" customHeight="1" x14ac:dyDescent="0.2">
      <c r="A71" s="270" t="s">
        <v>184</v>
      </c>
      <c r="B71" s="270" t="s">
        <v>185</v>
      </c>
      <c r="C71" s="157"/>
      <c r="D71" s="158">
        <f>Товары!E76</f>
        <v>650</v>
      </c>
      <c r="E71" s="159">
        <f t="shared" si="0"/>
        <v>0</v>
      </c>
      <c r="F71" s="28">
        <v>1</v>
      </c>
    </row>
    <row r="72" spans="1:6" ht="15" customHeight="1" x14ac:dyDescent="0.2">
      <c r="A72" s="270" t="s">
        <v>186</v>
      </c>
      <c r="B72" s="270" t="s">
        <v>187</v>
      </c>
      <c r="C72" s="157"/>
      <c r="D72" s="158">
        <f>Товары!E77</f>
        <v>630</v>
      </c>
      <c r="E72" s="159">
        <f t="shared" ref="E72:E73" si="4">C72*D72</f>
        <v>0</v>
      </c>
      <c r="F72" s="28">
        <v>1</v>
      </c>
    </row>
    <row r="73" spans="1:6" ht="15" customHeight="1" x14ac:dyDescent="0.2">
      <c r="A73" s="270" t="s">
        <v>188</v>
      </c>
      <c r="B73" s="270" t="s">
        <v>189</v>
      </c>
      <c r="C73" s="157"/>
      <c r="D73" s="158">
        <f>Товары!E78</f>
        <v>650</v>
      </c>
      <c r="E73" s="159">
        <f t="shared" si="4"/>
        <v>0</v>
      </c>
      <c r="F73" s="28">
        <v>1</v>
      </c>
    </row>
    <row r="74" spans="1:6" ht="15" customHeight="1" x14ac:dyDescent="0.2">
      <c r="A74" s="150"/>
      <c r="B74" s="151" t="s">
        <v>13</v>
      </c>
      <c r="C74" s="163" t="s">
        <v>1411</v>
      </c>
      <c r="D74" s="153" t="s">
        <v>1830</v>
      </c>
      <c r="E74" s="154"/>
      <c r="F74" s="155"/>
    </row>
    <row r="75" spans="1:6" s="166" customFormat="1" ht="15" customHeight="1" x14ac:dyDescent="0.2">
      <c r="A75" s="164" t="s">
        <v>190</v>
      </c>
      <c r="B75" s="165" t="s">
        <v>1859</v>
      </c>
      <c r="C75" s="157"/>
      <c r="D75" s="158">
        <f>Товары!E80</f>
        <v>55</v>
      </c>
      <c r="E75" s="159">
        <f>C75*D75</f>
        <v>0</v>
      </c>
      <c r="F75" s="6">
        <v>100</v>
      </c>
    </row>
    <row r="76" spans="1:6" s="166" customFormat="1" ht="15" customHeight="1" x14ac:dyDescent="0.2">
      <c r="A76" s="164" t="s">
        <v>192</v>
      </c>
      <c r="B76" s="165" t="s">
        <v>193</v>
      </c>
      <c r="C76" s="157"/>
      <c r="D76" s="158">
        <f>Товары!E81</f>
        <v>66.150000000000006</v>
      </c>
      <c r="E76" s="159">
        <f>C76*D76</f>
        <v>0</v>
      </c>
      <c r="F76" s="6">
        <v>1</v>
      </c>
    </row>
    <row r="77" spans="1:6" ht="15" customHeight="1" x14ac:dyDescent="0.2">
      <c r="A77" s="167" t="s">
        <v>194</v>
      </c>
      <c r="B77" s="167" t="s">
        <v>195</v>
      </c>
      <c r="C77" s="157"/>
      <c r="D77" s="158">
        <f>Товары!E82</f>
        <v>40</v>
      </c>
      <c r="E77" s="159">
        <f t="shared" ref="E77:E79" si="5">C77*D77</f>
        <v>0</v>
      </c>
      <c r="F77" s="6">
        <v>20</v>
      </c>
    </row>
    <row r="78" spans="1:6" ht="15" customHeight="1" x14ac:dyDescent="0.2">
      <c r="A78" s="167" t="s">
        <v>196</v>
      </c>
      <c r="B78" s="167" t="s">
        <v>197</v>
      </c>
      <c r="C78" s="157"/>
      <c r="D78" s="158">
        <f>Товары!E83</f>
        <v>60</v>
      </c>
      <c r="E78" s="159">
        <f t="shared" si="5"/>
        <v>0</v>
      </c>
      <c r="F78" s="6">
        <v>20</v>
      </c>
    </row>
    <row r="79" spans="1:6" ht="15" customHeight="1" x14ac:dyDescent="0.2">
      <c r="A79" s="167" t="s">
        <v>198</v>
      </c>
      <c r="B79" s="167" t="s">
        <v>199</v>
      </c>
      <c r="C79" s="157"/>
      <c r="D79" s="158">
        <f>Товары!E84</f>
        <v>55</v>
      </c>
      <c r="E79" s="159">
        <f t="shared" si="5"/>
        <v>0</v>
      </c>
      <c r="F79" s="6">
        <v>20</v>
      </c>
    </row>
    <row r="80" spans="1:6" ht="15" customHeight="1" x14ac:dyDescent="0.2">
      <c r="A80" s="150"/>
      <c r="B80" s="151" t="s">
        <v>200</v>
      </c>
      <c r="C80" s="152" t="s">
        <v>1411</v>
      </c>
      <c r="D80" s="153" t="s">
        <v>1830</v>
      </c>
      <c r="E80" s="154"/>
      <c r="F80" s="155"/>
    </row>
    <row r="81" spans="1:6" ht="15" customHeight="1" x14ac:dyDescent="0.2">
      <c r="A81" s="167" t="s">
        <v>201</v>
      </c>
      <c r="B81" s="167" t="s">
        <v>202</v>
      </c>
      <c r="C81" s="157"/>
      <c r="D81" s="158">
        <f>Товары!E86</f>
        <v>50</v>
      </c>
      <c r="E81" s="159">
        <f t="shared" ref="E81:E106" si="6">C81*D81</f>
        <v>0</v>
      </c>
      <c r="F81" s="6">
        <v>20</v>
      </c>
    </row>
    <row r="82" spans="1:6" ht="15" customHeight="1" x14ac:dyDescent="0.2">
      <c r="A82" s="167" t="s">
        <v>203</v>
      </c>
      <c r="B82" s="167" t="s">
        <v>204</v>
      </c>
      <c r="C82" s="157"/>
      <c r="D82" s="158">
        <f>Товары!E87</f>
        <v>130</v>
      </c>
      <c r="E82" s="159">
        <f t="shared" si="6"/>
        <v>0</v>
      </c>
      <c r="F82" s="6">
        <v>15</v>
      </c>
    </row>
    <row r="83" spans="1:6" ht="15" customHeight="1" x14ac:dyDescent="0.2">
      <c r="A83" s="150"/>
      <c r="B83" s="151" t="s">
        <v>205</v>
      </c>
      <c r="C83" s="152" t="s">
        <v>1411</v>
      </c>
      <c r="D83" s="153" t="s">
        <v>1830</v>
      </c>
      <c r="E83" s="154"/>
      <c r="F83" s="155"/>
    </row>
    <row r="84" spans="1:6" ht="15" customHeight="1" x14ac:dyDescent="0.2">
      <c r="A84" s="167" t="s">
        <v>206</v>
      </c>
      <c r="B84" s="57" t="s">
        <v>207</v>
      </c>
      <c r="C84" s="157"/>
      <c r="D84" s="158">
        <f>Товары!E89</f>
        <v>51.84</v>
      </c>
      <c r="E84" s="159">
        <f t="shared" ref="E84:E89" si="7">C84*D84</f>
        <v>0</v>
      </c>
      <c r="F84" s="6">
        <v>15</v>
      </c>
    </row>
    <row r="85" spans="1:6" ht="15" customHeight="1" x14ac:dyDescent="0.2">
      <c r="A85" s="167" t="s">
        <v>208</v>
      </c>
      <c r="B85" s="57" t="s">
        <v>209</v>
      </c>
      <c r="C85" s="157"/>
      <c r="D85" s="158">
        <f>Товары!E90</f>
        <v>277.76</v>
      </c>
      <c r="E85" s="159">
        <f t="shared" si="7"/>
        <v>0</v>
      </c>
      <c r="F85" s="6">
        <v>15</v>
      </c>
    </row>
    <row r="86" spans="1:6" ht="15" customHeight="1" x14ac:dyDescent="0.2">
      <c r="A86" s="167" t="s">
        <v>210</v>
      </c>
      <c r="B86" s="57" t="s">
        <v>211</v>
      </c>
      <c r="C86" s="157"/>
      <c r="D86" s="158">
        <f>Товары!E91</f>
        <v>209.92</v>
      </c>
      <c r="E86" s="159">
        <f t="shared" si="7"/>
        <v>0</v>
      </c>
      <c r="F86" s="6">
        <v>15</v>
      </c>
    </row>
    <row r="87" spans="1:6" ht="15" customHeight="1" x14ac:dyDescent="0.2">
      <c r="A87" s="167" t="s">
        <v>212</v>
      </c>
      <c r="B87" s="57" t="s">
        <v>213</v>
      </c>
      <c r="C87" s="157"/>
      <c r="D87" s="158">
        <f>Товары!E92</f>
        <v>66.56</v>
      </c>
      <c r="E87" s="159">
        <f t="shared" si="7"/>
        <v>0</v>
      </c>
      <c r="F87" s="6">
        <v>15</v>
      </c>
    </row>
    <row r="88" spans="1:6" ht="15" customHeight="1" x14ac:dyDescent="0.2">
      <c r="A88" s="167" t="s">
        <v>214</v>
      </c>
      <c r="B88" s="57" t="s">
        <v>215</v>
      </c>
      <c r="C88" s="157"/>
      <c r="D88" s="158">
        <f>Товары!E93</f>
        <v>175.36</v>
      </c>
      <c r="E88" s="159">
        <f t="shared" si="7"/>
        <v>0</v>
      </c>
      <c r="F88" s="6">
        <v>15</v>
      </c>
    </row>
    <row r="89" spans="1:6" ht="15" customHeight="1" x14ac:dyDescent="0.2">
      <c r="A89" s="167" t="s">
        <v>216</v>
      </c>
      <c r="B89" s="57" t="s">
        <v>217</v>
      </c>
      <c r="C89" s="157"/>
      <c r="D89" s="158">
        <f>Товары!E94</f>
        <v>123.52</v>
      </c>
      <c r="E89" s="159">
        <f t="shared" si="7"/>
        <v>0</v>
      </c>
      <c r="F89" s="6">
        <v>15</v>
      </c>
    </row>
    <row r="90" spans="1:6" ht="15" customHeight="1" x14ac:dyDescent="0.2">
      <c r="A90" s="150"/>
      <c r="B90" s="151" t="s">
        <v>1860</v>
      </c>
      <c r="C90" s="152" t="s">
        <v>1411</v>
      </c>
      <c r="D90" s="153" t="s">
        <v>1830</v>
      </c>
      <c r="E90" s="154"/>
      <c r="F90" s="155"/>
    </row>
    <row r="91" spans="1:6" ht="15" customHeight="1" x14ac:dyDescent="0.2">
      <c r="A91" s="168" t="s">
        <v>219</v>
      </c>
      <c r="B91" s="168" t="s">
        <v>220</v>
      </c>
      <c r="C91" s="152"/>
      <c r="D91" s="169">
        <f>Товары!E96</f>
        <v>130</v>
      </c>
      <c r="E91" s="159">
        <f t="shared" si="6"/>
        <v>0</v>
      </c>
      <c r="F91" s="170">
        <v>10</v>
      </c>
    </row>
    <row r="92" spans="1:6" ht="15" customHeight="1" x14ac:dyDescent="0.2">
      <c r="A92" s="168" t="s">
        <v>221</v>
      </c>
      <c r="B92" s="168" t="s">
        <v>222</v>
      </c>
      <c r="C92" s="152"/>
      <c r="D92" s="169">
        <f>Товары!E97</f>
        <v>130</v>
      </c>
      <c r="E92" s="159">
        <f t="shared" si="6"/>
        <v>0</v>
      </c>
      <c r="F92" s="170">
        <v>10</v>
      </c>
    </row>
    <row r="93" spans="1:6" ht="15" customHeight="1" x14ac:dyDescent="0.2">
      <c r="A93" s="168" t="s">
        <v>223</v>
      </c>
      <c r="B93" s="168" t="s">
        <v>224</v>
      </c>
      <c r="C93" s="152"/>
      <c r="D93" s="169">
        <f>Товары!E98</f>
        <v>145</v>
      </c>
      <c r="E93" s="159">
        <f t="shared" si="6"/>
        <v>0</v>
      </c>
      <c r="F93" s="170">
        <v>10</v>
      </c>
    </row>
    <row r="94" spans="1:6" ht="15" customHeight="1" x14ac:dyDescent="0.2">
      <c r="A94" s="167">
        <v>45101</v>
      </c>
      <c r="B94" s="167" t="s">
        <v>225</v>
      </c>
      <c r="C94" s="157"/>
      <c r="D94" s="169">
        <f>Товары!E99</f>
        <v>77.12</v>
      </c>
      <c r="E94" s="159">
        <f t="shared" si="6"/>
        <v>0</v>
      </c>
      <c r="F94" s="6">
        <v>10</v>
      </c>
    </row>
    <row r="95" spans="1:6" ht="15" customHeight="1" x14ac:dyDescent="0.2">
      <c r="A95" s="167">
        <v>45105</v>
      </c>
      <c r="B95" s="167" t="s">
        <v>226</v>
      </c>
      <c r="C95" s="157"/>
      <c r="D95" s="169">
        <f>Товары!E100</f>
        <v>88.49</v>
      </c>
      <c r="E95" s="159">
        <f t="shared" si="6"/>
        <v>0</v>
      </c>
      <c r="F95" s="6">
        <v>10</v>
      </c>
    </row>
    <row r="96" spans="1:6" ht="15" customHeight="1" x14ac:dyDescent="0.2">
      <c r="A96" s="167">
        <v>45125</v>
      </c>
      <c r="B96" s="167" t="s">
        <v>227</v>
      </c>
      <c r="C96" s="157"/>
      <c r="D96" s="169">
        <f>Товары!E101</f>
        <v>95.8</v>
      </c>
      <c r="E96" s="159">
        <f t="shared" si="6"/>
        <v>0</v>
      </c>
      <c r="F96" s="6">
        <v>10</v>
      </c>
    </row>
    <row r="97" spans="1:6" ht="15" customHeight="1" x14ac:dyDescent="0.2">
      <c r="A97" s="167">
        <v>45121</v>
      </c>
      <c r="B97" s="167" t="s">
        <v>228</v>
      </c>
      <c r="C97" s="157"/>
      <c r="D97" s="169">
        <f>Товары!E102</f>
        <v>88.49</v>
      </c>
      <c r="E97" s="159">
        <f t="shared" si="6"/>
        <v>0</v>
      </c>
      <c r="F97" s="6">
        <v>10</v>
      </c>
    </row>
    <row r="98" spans="1:6" ht="15" customHeight="1" x14ac:dyDescent="0.2">
      <c r="A98" s="167">
        <v>45103</v>
      </c>
      <c r="B98" s="167" t="s">
        <v>229</v>
      </c>
      <c r="C98" s="157"/>
      <c r="D98" s="169">
        <f>Товары!E103</f>
        <v>92.55</v>
      </c>
      <c r="E98" s="159">
        <f t="shared" si="6"/>
        <v>0</v>
      </c>
      <c r="F98" s="6">
        <v>10</v>
      </c>
    </row>
    <row r="99" spans="1:6" ht="15" customHeight="1" x14ac:dyDescent="0.2">
      <c r="A99" s="167">
        <v>45123</v>
      </c>
      <c r="B99" s="167" t="s">
        <v>230</v>
      </c>
      <c r="C99" s="157"/>
      <c r="D99" s="169">
        <f>Товары!E104</f>
        <v>111.21</v>
      </c>
      <c r="E99" s="159">
        <f t="shared" si="6"/>
        <v>0</v>
      </c>
      <c r="F99" s="6">
        <v>10</v>
      </c>
    </row>
    <row r="100" spans="1:6" ht="15" customHeight="1" x14ac:dyDescent="0.2">
      <c r="A100" s="167" t="s">
        <v>231</v>
      </c>
      <c r="B100" s="167" t="s">
        <v>232</v>
      </c>
      <c r="C100" s="157"/>
      <c r="D100" s="169">
        <f>Товары!E105</f>
        <v>117.71</v>
      </c>
      <c r="E100" s="159">
        <f t="shared" si="6"/>
        <v>0</v>
      </c>
      <c r="F100" s="6">
        <v>10</v>
      </c>
    </row>
    <row r="101" spans="1:6" ht="15" customHeight="1" x14ac:dyDescent="0.2">
      <c r="A101" s="167">
        <v>45102</v>
      </c>
      <c r="B101" s="167" t="s">
        <v>233</v>
      </c>
      <c r="C101" s="157"/>
      <c r="D101" s="169">
        <f>Товары!E106</f>
        <v>82.38</v>
      </c>
      <c r="E101" s="159">
        <f t="shared" si="6"/>
        <v>0</v>
      </c>
      <c r="F101" s="6">
        <v>10</v>
      </c>
    </row>
    <row r="102" spans="1:6" ht="15" customHeight="1" x14ac:dyDescent="0.2">
      <c r="A102" s="167">
        <v>45108</v>
      </c>
      <c r="B102" s="167" t="s">
        <v>234</v>
      </c>
      <c r="C102" s="157"/>
      <c r="D102" s="169">
        <f>Товары!E107</f>
        <v>98.85</v>
      </c>
      <c r="E102" s="159">
        <f t="shared" si="6"/>
        <v>0</v>
      </c>
      <c r="F102" s="6">
        <v>10</v>
      </c>
    </row>
    <row r="103" spans="1:6" ht="15" customHeight="1" x14ac:dyDescent="0.2">
      <c r="A103" s="167">
        <v>45117</v>
      </c>
      <c r="B103" s="167" t="s">
        <v>235</v>
      </c>
      <c r="C103" s="157"/>
      <c r="D103" s="169">
        <f>Товары!E108</f>
        <v>104.93</v>
      </c>
      <c r="E103" s="159">
        <f t="shared" si="6"/>
        <v>0</v>
      </c>
      <c r="F103" s="6">
        <v>10</v>
      </c>
    </row>
    <row r="104" spans="1:6" ht="15" customHeight="1" x14ac:dyDescent="0.2">
      <c r="A104" s="167">
        <v>45182</v>
      </c>
      <c r="B104" s="167" t="s">
        <v>236</v>
      </c>
      <c r="C104" s="157"/>
      <c r="D104" s="169">
        <f>Товары!E109</f>
        <v>131.80000000000001</v>
      </c>
      <c r="E104" s="159">
        <f t="shared" si="6"/>
        <v>0</v>
      </c>
      <c r="F104" s="6">
        <v>10</v>
      </c>
    </row>
    <row r="105" spans="1:6" ht="15" customHeight="1" x14ac:dyDescent="0.2">
      <c r="A105" s="167">
        <v>45107</v>
      </c>
      <c r="B105" s="167" t="s">
        <v>237</v>
      </c>
      <c r="C105" s="157"/>
      <c r="D105" s="169">
        <f>Товары!E110</f>
        <v>101.47</v>
      </c>
      <c r="E105" s="159">
        <f t="shared" si="6"/>
        <v>0</v>
      </c>
      <c r="F105" s="6">
        <v>10</v>
      </c>
    </row>
    <row r="106" spans="1:6" ht="15" customHeight="1" x14ac:dyDescent="0.2">
      <c r="A106" s="167">
        <v>45114</v>
      </c>
      <c r="B106" s="167" t="s">
        <v>238</v>
      </c>
      <c r="C106" s="157"/>
      <c r="D106" s="169">
        <f>Товары!E111</f>
        <v>86.72</v>
      </c>
      <c r="E106" s="159">
        <f t="shared" si="6"/>
        <v>0</v>
      </c>
      <c r="F106" s="6">
        <v>10</v>
      </c>
    </row>
    <row r="107" spans="1:6" ht="15" customHeight="1" x14ac:dyDescent="0.2">
      <c r="A107" s="150"/>
      <c r="B107" s="151" t="s">
        <v>1861</v>
      </c>
      <c r="C107" s="152" t="s">
        <v>1411</v>
      </c>
      <c r="D107" s="153" t="s">
        <v>1830</v>
      </c>
      <c r="E107" s="154"/>
      <c r="F107" s="155"/>
    </row>
    <row r="108" spans="1:6" ht="15" customHeight="1" x14ac:dyDescent="0.2">
      <c r="A108" s="129" t="s">
        <v>240</v>
      </c>
      <c r="B108" s="129" t="s">
        <v>241</v>
      </c>
      <c r="C108" s="157"/>
      <c r="D108" s="158">
        <f>Товары!E113</f>
        <v>120</v>
      </c>
      <c r="E108" s="159">
        <f t="shared" ref="E108:E124" si="8">C108*D108</f>
        <v>0</v>
      </c>
      <c r="F108" s="6">
        <v>10</v>
      </c>
    </row>
    <row r="109" spans="1:6" ht="15" customHeight="1" x14ac:dyDescent="0.2">
      <c r="A109" s="121" t="s">
        <v>242</v>
      </c>
      <c r="B109" s="129" t="s">
        <v>243</v>
      </c>
      <c r="C109" s="157"/>
      <c r="D109" s="158">
        <f>Товары!E114</f>
        <v>130</v>
      </c>
      <c r="E109" s="159">
        <f t="shared" si="8"/>
        <v>0</v>
      </c>
      <c r="F109" s="6">
        <v>10</v>
      </c>
    </row>
    <row r="110" spans="1:6" ht="15" customHeight="1" x14ac:dyDescent="0.2">
      <c r="A110" s="121" t="s">
        <v>244</v>
      </c>
      <c r="B110" s="129" t="s">
        <v>245</v>
      </c>
      <c r="C110" s="157"/>
      <c r="D110" s="158">
        <f>Товары!E115</f>
        <v>130</v>
      </c>
      <c r="E110" s="159">
        <f t="shared" si="8"/>
        <v>0</v>
      </c>
      <c r="F110" s="6">
        <v>10</v>
      </c>
    </row>
    <row r="111" spans="1:6" ht="15" customHeight="1" x14ac:dyDescent="0.2">
      <c r="A111" s="121" t="s">
        <v>246</v>
      </c>
      <c r="B111" s="129" t="s">
        <v>247</v>
      </c>
      <c r="C111" s="157"/>
      <c r="D111" s="158">
        <f>Товары!E116</f>
        <v>145</v>
      </c>
      <c r="E111" s="159">
        <f t="shared" si="8"/>
        <v>0</v>
      </c>
      <c r="F111" s="6">
        <v>10</v>
      </c>
    </row>
    <row r="112" spans="1:6" ht="15" customHeight="1" x14ac:dyDescent="0.2">
      <c r="A112" s="167">
        <v>45201</v>
      </c>
      <c r="B112" s="167" t="s">
        <v>248</v>
      </c>
      <c r="C112" s="157"/>
      <c r="D112" s="158">
        <f>Товары!E117</f>
        <v>77.12</v>
      </c>
      <c r="E112" s="159">
        <f t="shared" si="8"/>
        <v>0</v>
      </c>
      <c r="F112" s="6">
        <v>10</v>
      </c>
    </row>
    <row r="113" spans="1:6" ht="15" customHeight="1" x14ac:dyDescent="0.2">
      <c r="A113" s="167">
        <v>45205</v>
      </c>
      <c r="B113" s="167" t="s">
        <v>249</v>
      </c>
      <c r="C113" s="157"/>
      <c r="D113" s="158">
        <f>Товары!E118</f>
        <v>88.49</v>
      </c>
      <c r="E113" s="159">
        <f t="shared" si="8"/>
        <v>0</v>
      </c>
      <c r="F113" s="6">
        <v>10</v>
      </c>
    </row>
    <row r="114" spans="1:6" ht="15" customHeight="1" x14ac:dyDescent="0.2">
      <c r="A114" s="167">
        <v>45225</v>
      </c>
      <c r="B114" s="167" t="s">
        <v>250</v>
      </c>
      <c r="C114" s="157"/>
      <c r="D114" s="158">
        <f>Товары!E119</f>
        <v>95.8</v>
      </c>
      <c r="E114" s="159">
        <f t="shared" si="8"/>
        <v>0</v>
      </c>
      <c r="F114" s="6">
        <v>10</v>
      </c>
    </row>
    <row r="115" spans="1:6" ht="15" customHeight="1" x14ac:dyDescent="0.2">
      <c r="A115" s="167">
        <v>45221</v>
      </c>
      <c r="B115" s="167" t="s">
        <v>251</v>
      </c>
      <c r="C115" s="157"/>
      <c r="D115" s="158">
        <f>Товары!E120</f>
        <v>88.49</v>
      </c>
      <c r="E115" s="159">
        <f t="shared" si="8"/>
        <v>0</v>
      </c>
      <c r="F115" s="6">
        <v>10</v>
      </c>
    </row>
    <row r="116" spans="1:6" ht="15" customHeight="1" x14ac:dyDescent="0.2">
      <c r="A116" s="167">
        <v>45203</v>
      </c>
      <c r="B116" s="167" t="s">
        <v>252</v>
      </c>
      <c r="C116" s="157"/>
      <c r="D116" s="158">
        <f>Товары!E121</f>
        <v>92.55</v>
      </c>
      <c r="E116" s="159">
        <f t="shared" si="8"/>
        <v>0</v>
      </c>
      <c r="F116" s="6">
        <v>10</v>
      </c>
    </row>
    <row r="117" spans="1:6" ht="15" customHeight="1" x14ac:dyDescent="0.2">
      <c r="A117" s="167">
        <v>45223</v>
      </c>
      <c r="B117" s="167" t="s">
        <v>253</v>
      </c>
      <c r="C117" s="157"/>
      <c r="D117" s="158">
        <f>Товары!E122</f>
        <v>111.21</v>
      </c>
      <c r="E117" s="159">
        <f t="shared" si="8"/>
        <v>0</v>
      </c>
      <c r="F117" s="6">
        <v>10</v>
      </c>
    </row>
    <row r="118" spans="1:6" ht="15" customHeight="1" x14ac:dyDescent="0.2">
      <c r="A118" s="167" t="s">
        <v>254</v>
      </c>
      <c r="B118" s="167" t="s">
        <v>255</v>
      </c>
      <c r="C118" s="157"/>
      <c r="D118" s="158">
        <f>Товары!E123</f>
        <v>117.71</v>
      </c>
      <c r="E118" s="159">
        <f t="shared" si="8"/>
        <v>0</v>
      </c>
      <c r="F118" s="6">
        <v>10</v>
      </c>
    </row>
    <row r="119" spans="1:6" ht="15" customHeight="1" x14ac:dyDescent="0.2">
      <c r="A119" s="167">
        <v>45202</v>
      </c>
      <c r="B119" s="167" t="s">
        <v>256</v>
      </c>
      <c r="C119" s="157"/>
      <c r="D119" s="158">
        <f>Товары!E124</f>
        <v>82.38</v>
      </c>
      <c r="E119" s="159">
        <f t="shared" si="8"/>
        <v>0</v>
      </c>
      <c r="F119" s="6">
        <v>10</v>
      </c>
    </row>
    <row r="120" spans="1:6" ht="15" customHeight="1" x14ac:dyDescent="0.2">
      <c r="A120" s="167">
        <v>45208</v>
      </c>
      <c r="B120" s="167" t="s">
        <v>257</v>
      </c>
      <c r="C120" s="157"/>
      <c r="D120" s="158">
        <f>Товары!E125</f>
        <v>98.85</v>
      </c>
      <c r="E120" s="159">
        <f t="shared" si="8"/>
        <v>0</v>
      </c>
      <c r="F120" s="6">
        <v>10</v>
      </c>
    </row>
    <row r="121" spans="1:6" ht="15" customHeight="1" x14ac:dyDescent="0.2">
      <c r="A121" s="167">
        <v>45217</v>
      </c>
      <c r="B121" s="167" t="s">
        <v>258</v>
      </c>
      <c r="C121" s="157"/>
      <c r="D121" s="158">
        <f>Товары!E126</f>
        <v>104.93</v>
      </c>
      <c r="E121" s="159">
        <f t="shared" si="8"/>
        <v>0</v>
      </c>
      <c r="F121" s="6">
        <v>10</v>
      </c>
    </row>
    <row r="122" spans="1:6" ht="15" customHeight="1" x14ac:dyDescent="0.2">
      <c r="A122" s="167">
        <v>45282</v>
      </c>
      <c r="B122" s="167" t="s">
        <v>259</v>
      </c>
      <c r="C122" s="157"/>
      <c r="D122" s="158">
        <f>Товары!E127</f>
        <v>131.80000000000001</v>
      </c>
      <c r="E122" s="159">
        <f t="shared" si="8"/>
        <v>0</v>
      </c>
      <c r="F122" s="6">
        <v>10</v>
      </c>
    </row>
    <row r="123" spans="1:6" ht="15" customHeight="1" x14ac:dyDescent="0.2">
      <c r="A123" s="167">
        <v>45207</v>
      </c>
      <c r="B123" s="167" t="s">
        <v>260</v>
      </c>
      <c r="C123" s="157"/>
      <c r="D123" s="158">
        <f>Товары!E128</f>
        <v>101.47</v>
      </c>
      <c r="E123" s="159">
        <f t="shared" si="8"/>
        <v>0</v>
      </c>
      <c r="F123" s="6">
        <v>10</v>
      </c>
    </row>
    <row r="124" spans="1:6" ht="15" customHeight="1" x14ac:dyDescent="0.2">
      <c r="A124" s="167">
        <v>45214</v>
      </c>
      <c r="B124" s="167" t="s">
        <v>261</v>
      </c>
      <c r="C124" s="157"/>
      <c r="D124" s="158">
        <f>Товары!E129</f>
        <v>86.72</v>
      </c>
      <c r="E124" s="159">
        <f t="shared" si="8"/>
        <v>0</v>
      </c>
      <c r="F124" s="6">
        <v>10</v>
      </c>
    </row>
    <row r="125" spans="1:6" ht="15" customHeight="1" x14ac:dyDescent="0.2">
      <c r="A125" s="150"/>
      <c r="B125" s="151" t="s">
        <v>1862</v>
      </c>
      <c r="C125" s="152" t="s">
        <v>1411</v>
      </c>
      <c r="D125" s="153" t="s">
        <v>1830</v>
      </c>
      <c r="E125" s="154"/>
      <c r="F125" s="155"/>
    </row>
    <row r="126" spans="1:6" ht="15" customHeight="1" x14ac:dyDescent="0.15">
      <c r="A126" s="171">
        <v>36064202</v>
      </c>
      <c r="B126" s="171" t="s">
        <v>263</v>
      </c>
      <c r="C126" s="152"/>
      <c r="D126" s="158">
        <f>Товары!E131</f>
        <v>328.39</v>
      </c>
      <c r="E126" s="159">
        <f>C126*D126</f>
        <v>0</v>
      </c>
      <c r="F126" s="170">
        <v>6</v>
      </c>
    </row>
    <row r="127" spans="1:6" ht="15" customHeight="1" x14ac:dyDescent="0.15">
      <c r="A127" s="171">
        <v>36064207</v>
      </c>
      <c r="B127" s="171" t="s">
        <v>264</v>
      </c>
      <c r="C127" s="152"/>
      <c r="D127" s="158">
        <f>Товары!E132</f>
        <v>328.39</v>
      </c>
      <c r="E127" s="159">
        <f>C127*D127</f>
        <v>0</v>
      </c>
      <c r="F127" s="170">
        <v>6</v>
      </c>
    </row>
    <row r="128" spans="1:6" ht="15" customHeight="1" x14ac:dyDescent="0.15">
      <c r="A128" s="171">
        <v>36064208</v>
      </c>
      <c r="B128" s="171" t="s">
        <v>265</v>
      </c>
      <c r="C128" s="152"/>
      <c r="D128" s="158">
        <f>Товары!E133</f>
        <v>364.37</v>
      </c>
      <c r="E128" s="159">
        <f t="shared" ref="E128:E145" si="9">C128*D128</f>
        <v>0</v>
      </c>
      <c r="F128" s="170">
        <v>6</v>
      </c>
    </row>
    <row r="129" spans="1:6" ht="15" customHeight="1" x14ac:dyDescent="0.15">
      <c r="A129" s="171">
        <v>36064206</v>
      </c>
      <c r="B129" s="171" t="s">
        <v>266</v>
      </c>
      <c r="C129" s="152"/>
      <c r="D129" s="158">
        <f>Товары!E134</f>
        <v>376.36</v>
      </c>
      <c r="E129" s="159">
        <f t="shared" si="9"/>
        <v>0</v>
      </c>
      <c r="F129" s="170">
        <v>6</v>
      </c>
    </row>
    <row r="130" spans="1:6" ht="15" customHeight="1" x14ac:dyDescent="0.15">
      <c r="A130" s="171">
        <v>36064101</v>
      </c>
      <c r="B130" s="171" t="s">
        <v>267</v>
      </c>
      <c r="C130" s="152"/>
      <c r="D130" s="158">
        <f>Товары!E135</f>
        <v>140.21</v>
      </c>
      <c r="E130" s="159">
        <f t="shared" si="9"/>
        <v>0</v>
      </c>
      <c r="F130" s="170">
        <v>12</v>
      </c>
    </row>
    <row r="131" spans="1:6" ht="15" customHeight="1" x14ac:dyDescent="0.15">
      <c r="A131" s="171">
        <v>36064105</v>
      </c>
      <c r="B131" s="171" t="s">
        <v>268</v>
      </c>
      <c r="C131" s="152"/>
      <c r="D131" s="158">
        <f>Товары!E136</f>
        <v>162.36000000000001</v>
      </c>
      <c r="E131" s="159">
        <f t="shared" si="9"/>
        <v>0</v>
      </c>
      <c r="F131" s="170">
        <v>12</v>
      </c>
    </row>
    <row r="132" spans="1:6" ht="15" customHeight="1" x14ac:dyDescent="0.15">
      <c r="A132" s="171">
        <v>36064103</v>
      </c>
      <c r="B132" s="171" t="s">
        <v>269</v>
      </c>
      <c r="C132" s="152"/>
      <c r="D132" s="158">
        <f>Товары!E137</f>
        <v>176.19</v>
      </c>
      <c r="E132" s="159">
        <f t="shared" si="9"/>
        <v>0</v>
      </c>
      <c r="F132" s="170">
        <v>12</v>
      </c>
    </row>
    <row r="133" spans="1:6" ht="15" customHeight="1" x14ac:dyDescent="0.15">
      <c r="A133" s="171">
        <v>36064099</v>
      </c>
      <c r="B133" s="171" t="s">
        <v>270</v>
      </c>
      <c r="C133" s="152"/>
      <c r="D133" s="158">
        <f>Товары!E138</f>
        <v>188.19</v>
      </c>
      <c r="E133" s="159">
        <f t="shared" si="9"/>
        <v>0</v>
      </c>
      <c r="F133" s="170">
        <v>12</v>
      </c>
    </row>
    <row r="134" spans="1:6" ht="15" customHeight="1" x14ac:dyDescent="0.2">
      <c r="A134" s="167">
        <v>18350</v>
      </c>
      <c r="B134" s="167" t="s">
        <v>271</v>
      </c>
      <c r="C134" s="157"/>
      <c r="D134" s="158">
        <f>Товары!E139</f>
        <v>228.77</v>
      </c>
      <c r="E134" s="159">
        <f t="shared" si="9"/>
        <v>0</v>
      </c>
      <c r="F134" s="6">
        <v>10</v>
      </c>
    </row>
    <row r="135" spans="1:6" ht="15" customHeight="1" x14ac:dyDescent="0.2">
      <c r="A135" s="167">
        <v>18351</v>
      </c>
      <c r="B135" s="167" t="s">
        <v>272</v>
      </c>
      <c r="C135" s="157"/>
      <c r="D135" s="158">
        <f>Товары!E140</f>
        <v>263.82</v>
      </c>
      <c r="E135" s="159">
        <f t="shared" si="9"/>
        <v>0</v>
      </c>
      <c r="F135" s="6">
        <v>10</v>
      </c>
    </row>
    <row r="136" spans="1:6" ht="15" customHeight="1" x14ac:dyDescent="0.2">
      <c r="A136" s="167">
        <v>18354</v>
      </c>
      <c r="B136" s="167" t="s">
        <v>273</v>
      </c>
      <c r="C136" s="157"/>
      <c r="D136" s="158">
        <f>Товары!E141</f>
        <v>264.75</v>
      </c>
      <c r="E136" s="159">
        <f t="shared" si="9"/>
        <v>0</v>
      </c>
      <c r="F136" s="6">
        <v>10</v>
      </c>
    </row>
    <row r="137" spans="1:6" ht="15" customHeight="1" x14ac:dyDescent="0.2">
      <c r="A137" s="167">
        <v>18300</v>
      </c>
      <c r="B137" s="167" t="s">
        <v>274</v>
      </c>
      <c r="C137" s="157"/>
      <c r="D137" s="158">
        <f>Товары!E142</f>
        <v>97.78</v>
      </c>
      <c r="E137" s="159">
        <f t="shared" si="9"/>
        <v>0</v>
      </c>
      <c r="F137" s="6">
        <v>10</v>
      </c>
    </row>
    <row r="138" spans="1:6" ht="15" customHeight="1" x14ac:dyDescent="0.2">
      <c r="A138" s="167">
        <v>18303</v>
      </c>
      <c r="B138" s="167" t="s">
        <v>275</v>
      </c>
      <c r="C138" s="157"/>
      <c r="D138" s="158">
        <f>Товары!E143</f>
        <v>114.38</v>
      </c>
      <c r="E138" s="159">
        <f t="shared" si="9"/>
        <v>0</v>
      </c>
      <c r="F138" s="6">
        <v>10</v>
      </c>
    </row>
    <row r="139" spans="1:6" ht="15" customHeight="1" x14ac:dyDescent="0.2">
      <c r="A139" s="167">
        <v>18301</v>
      </c>
      <c r="B139" s="167" t="s">
        <v>276</v>
      </c>
      <c r="C139" s="157"/>
      <c r="D139" s="158">
        <f>Товары!E144</f>
        <v>123.62</v>
      </c>
      <c r="E139" s="159">
        <f t="shared" si="9"/>
        <v>0</v>
      </c>
      <c r="F139" s="6">
        <v>10</v>
      </c>
    </row>
    <row r="140" spans="1:6" ht="15" customHeight="1" x14ac:dyDescent="0.2">
      <c r="A140" s="167">
        <v>18310</v>
      </c>
      <c r="B140" s="167" t="s">
        <v>277</v>
      </c>
      <c r="C140" s="157"/>
      <c r="D140" s="158">
        <f>Товары!E145</f>
        <v>97.78</v>
      </c>
      <c r="E140" s="159">
        <f t="shared" si="9"/>
        <v>0</v>
      </c>
      <c r="F140" s="6">
        <v>10</v>
      </c>
    </row>
    <row r="141" spans="1:6" ht="15" customHeight="1" x14ac:dyDescent="0.2">
      <c r="A141" s="167">
        <v>18306</v>
      </c>
      <c r="B141" s="167" t="s">
        <v>278</v>
      </c>
      <c r="C141" s="157"/>
      <c r="D141" s="158">
        <f>Товары!E146</f>
        <v>98.71</v>
      </c>
      <c r="E141" s="159">
        <f t="shared" si="9"/>
        <v>0</v>
      </c>
      <c r="F141" s="6">
        <v>10</v>
      </c>
    </row>
    <row r="142" spans="1:6" ht="15" customHeight="1" x14ac:dyDescent="0.2">
      <c r="A142" s="167">
        <v>18308</v>
      </c>
      <c r="B142" s="167" t="s">
        <v>279</v>
      </c>
      <c r="C142" s="157"/>
      <c r="D142" s="158">
        <f>Товары!E147</f>
        <v>112.54</v>
      </c>
      <c r="E142" s="159">
        <f t="shared" si="9"/>
        <v>0</v>
      </c>
      <c r="F142" s="6">
        <v>10</v>
      </c>
    </row>
    <row r="143" spans="1:6" ht="15" customHeight="1" x14ac:dyDescent="0.2">
      <c r="A143" s="167">
        <v>18304</v>
      </c>
      <c r="B143" s="167" t="s">
        <v>280</v>
      </c>
      <c r="C143" s="157"/>
      <c r="D143" s="158">
        <f>Товары!E148</f>
        <v>131.91</v>
      </c>
      <c r="E143" s="159">
        <f t="shared" si="9"/>
        <v>0</v>
      </c>
      <c r="F143" s="6">
        <v>6</v>
      </c>
    </row>
    <row r="144" spans="1:6" ht="15" customHeight="1" x14ac:dyDescent="0.2">
      <c r="A144" s="167">
        <v>18307</v>
      </c>
      <c r="B144" s="167" t="s">
        <v>281</v>
      </c>
      <c r="C144" s="157"/>
      <c r="D144" s="158">
        <f>Товары!E149</f>
        <v>108.85</v>
      </c>
      <c r="E144" s="159">
        <f t="shared" si="9"/>
        <v>0</v>
      </c>
      <c r="F144" s="6">
        <v>6</v>
      </c>
    </row>
    <row r="145" spans="1:6" ht="15" customHeight="1" x14ac:dyDescent="0.2">
      <c r="A145" s="167">
        <v>18314</v>
      </c>
      <c r="B145" s="167" t="s">
        <v>282</v>
      </c>
      <c r="C145" s="157"/>
      <c r="D145" s="158">
        <f>Товары!E150</f>
        <v>94.1</v>
      </c>
      <c r="E145" s="159">
        <f t="shared" si="9"/>
        <v>0</v>
      </c>
      <c r="F145" s="6">
        <v>6</v>
      </c>
    </row>
    <row r="146" spans="1:6" ht="15" customHeight="1" x14ac:dyDescent="0.2">
      <c r="A146" s="150"/>
      <c r="B146" s="151" t="s">
        <v>1863</v>
      </c>
      <c r="C146" s="152" t="s">
        <v>1411</v>
      </c>
      <c r="D146" s="153" t="s">
        <v>1830</v>
      </c>
      <c r="E146" s="154"/>
      <c r="F146" s="155"/>
    </row>
    <row r="147" spans="1:6" ht="15" customHeight="1" x14ac:dyDescent="0.2">
      <c r="A147" s="167">
        <v>45301</v>
      </c>
      <c r="B147" s="167" t="s">
        <v>284</v>
      </c>
      <c r="C147" s="157"/>
      <c r="D147" s="158">
        <f>Товары!E152</f>
        <v>171.29</v>
      </c>
      <c r="E147" s="159">
        <f t="shared" ref="E147:E158" si="10">C147*D147</f>
        <v>0</v>
      </c>
      <c r="F147" s="6">
        <v>10</v>
      </c>
    </row>
    <row r="148" spans="1:6" ht="15" customHeight="1" x14ac:dyDescent="0.2">
      <c r="A148" s="167">
        <v>45305</v>
      </c>
      <c r="B148" s="167" t="s">
        <v>285</v>
      </c>
      <c r="C148" s="157"/>
      <c r="D148" s="158">
        <f>Товары!E153</f>
        <v>193.2</v>
      </c>
      <c r="E148" s="159">
        <f t="shared" si="10"/>
        <v>0</v>
      </c>
      <c r="F148" s="6">
        <v>10</v>
      </c>
    </row>
    <row r="149" spans="1:6" ht="15" customHeight="1" x14ac:dyDescent="0.2">
      <c r="A149" s="167">
        <v>45325</v>
      </c>
      <c r="B149" s="167" t="s">
        <v>286</v>
      </c>
      <c r="C149" s="157"/>
      <c r="D149" s="158">
        <f>Товары!E154</f>
        <v>201.32</v>
      </c>
      <c r="E149" s="159">
        <f t="shared" si="10"/>
        <v>0</v>
      </c>
      <c r="F149" s="6">
        <v>10</v>
      </c>
    </row>
    <row r="150" spans="1:6" ht="15" customHeight="1" x14ac:dyDescent="0.2">
      <c r="A150" s="167">
        <v>45321</v>
      </c>
      <c r="B150" s="167" t="s">
        <v>287</v>
      </c>
      <c r="C150" s="157"/>
      <c r="D150" s="158">
        <f>Товары!E155</f>
        <v>176.88</v>
      </c>
      <c r="E150" s="159">
        <f t="shared" si="10"/>
        <v>0</v>
      </c>
      <c r="F150" s="6">
        <v>10</v>
      </c>
    </row>
    <row r="151" spans="1:6" ht="15" customHeight="1" x14ac:dyDescent="0.2">
      <c r="A151" s="167">
        <v>45303</v>
      </c>
      <c r="B151" s="167" t="s">
        <v>288</v>
      </c>
      <c r="C151" s="157"/>
      <c r="D151" s="158">
        <f>Товары!E156</f>
        <v>198.07</v>
      </c>
      <c r="E151" s="159">
        <f t="shared" si="10"/>
        <v>0</v>
      </c>
      <c r="F151" s="6">
        <v>10</v>
      </c>
    </row>
    <row r="152" spans="1:6" ht="15" customHeight="1" x14ac:dyDescent="0.2">
      <c r="A152" s="167">
        <v>45323</v>
      </c>
      <c r="B152" s="167" t="s">
        <v>289</v>
      </c>
      <c r="C152" s="157"/>
      <c r="D152" s="158">
        <f>Товары!E157</f>
        <v>217.55</v>
      </c>
      <c r="E152" s="159">
        <f t="shared" si="10"/>
        <v>0</v>
      </c>
      <c r="F152" s="6">
        <v>10</v>
      </c>
    </row>
    <row r="153" spans="1:6" ht="15" customHeight="1" x14ac:dyDescent="0.2">
      <c r="A153" s="167">
        <v>45302</v>
      </c>
      <c r="B153" s="167" t="s">
        <v>290</v>
      </c>
      <c r="C153" s="157"/>
      <c r="D153" s="158">
        <f>Товары!E158</f>
        <v>182.97</v>
      </c>
      <c r="E153" s="159">
        <f t="shared" si="10"/>
        <v>0</v>
      </c>
      <c r="F153" s="6">
        <v>10</v>
      </c>
    </row>
    <row r="154" spans="1:6" ht="15" customHeight="1" x14ac:dyDescent="0.2">
      <c r="A154" s="167">
        <v>45308</v>
      </c>
      <c r="B154" s="167" t="s">
        <v>291</v>
      </c>
      <c r="C154" s="157"/>
      <c r="D154" s="158">
        <f>Товары!E159</f>
        <v>195.97</v>
      </c>
      <c r="E154" s="159">
        <f t="shared" si="10"/>
        <v>0</v>
      </c>
      <c r="F154" s="6">
        <v>10</v>
      </c>
    </row>
    <row r="155" spans="1:6" ht="15" customHeight="1" x14ac:dyDescent="0.2">
      <c r="A155" s="167">
        <v>45317</v>
      </c>
      <c r="B155" s="167" t="s">
        <v>292</v>
      </c>
      <c r="C155" s="157"/>
      <c r="D155" s="158">
        <f>Товары!E160</f>
        <v>242.8</v>
      </c>
      <c r="E155" s="159">
        <f t="shared" si="10"/>
        <v>0</v>
      </c>
      <c r="F155" s="6">
        <v>10</v>
      </c>
    </row>
    <row r="156" spans="1:6" ht="15" customHeight="1" x14ac:dyDescent="0.2">
      <c r="A156" s="167">
        <v>45382</v>
      </c>
      <c r="B156" s="167" t="s">
        <v>293</v>
      </c>
      <c r="C156" s="157"/>
      <c r="D156" s="158">
        <f>Товары!E161</f>
        <v>259.26</v>
      </c>
      <c r="E156" s="159">
        <f t="shared" si="10"/>
        <v>0</v>
      </c>
      <c r="F156" s="6">
        <v>10</v>
      </c>
    </row>
    <row r="157" spans="1:6" ht="15" customHeight="1" x14ac:dyDescent="0.2">
      <c r="A157" s="167">
        <v>45307</v>
      </c>
      <c r="B157" s="167" t="s">
        <v>294</v>
      </c>
      <c r="C157" s="157"/>
      <c r="D157" s="158">
        <f>Товары!E162</f>
        <v>204.78</v>
      </c>
      <c r="E157" s="159">
        <f t="shared" si="10"/>
        <v>0</v>
      </c>
      <c r="F157" s="6">
        <v>10</v>
      </c>
    </row>
    <row r="158" spans="1:6" ht="15" customHeight="1" x14ac:dyDescent="0.2">
      <c r="A158" s="167">
        <v>45314</v>
      </c>
      <c r="B158" s="167" t="s">
        <v>295</v>
      </c>
      <c r="C158" s="157"/>
      <c r="D158" s="158">
        <f>Товары!E163</f>
        <v>199.43</v>
      </c>
      <c r="E158" s="159">
        <f t="shared" si="10"/>
        <v>0</v>
      </c>
      <c r="F158" s="6">
        <v>10</v>
      </c>
    </row>
    <row r="159" spans="1:6" ht="15" customHeight="1" x14ac:dyDescent="0.2">
      <c r="A159" s="150"/>
      <c r="B159" s="151" t="s">
        <v>1864</v>
      </c>
      <c r="C159" s="152" t="s">
        <v>1411</v>
      </c>
      <c r="D159" s="153" t="s">
        <v>1830</v>
      </c>
      <c r="E159" s="154"/>
      <c r="F159" s="155"/>
    </row>
    <row r="160" spans="1:6" ht="15" customHeight="1" x14ac:dyDescent="0.2">
      <c r="A160" s="167">
        <v>45401</v>
      </c>
      <c r="B160" s="167" t="s">
        <v>297</v>
      </c>
      <c r="C160" s="157"/>
      <c r="D160" s="158">
        <f>Товары!E165</f>
        <v>171.29</v>
      </c>
      <c r="E160" s="159">
        <f t="shared" ref="E160:E171" si="11">C160*D160</f>
        <v>0</v>
      </c>
      <c r="F160" s="6">
        <v>10</v>
      </c>
    </row>
    <row r="161" spans="1:6" ht="15" customHeight="1" x14ac:dyDescent="0.2">
      <c r="A161" s="167">
        <v>45405</v>
      </c>
      <c r="B161" s="167" t="s">
        <v>298</v>
      </c>
      <c r="C161" s="157"/>
      <c r="D161" s="158">
        <f>Товары!E166</f>
        <v>193.2</v>
      </c>
      <c r="E161" s="159">
        <f t="shared" si="11"/>
        <v>0</v>
      </c>
      <c r="F161" s="6">
        <v>10</v>
      </c>
    </row>
    <row r="162" spans="1:6" ht="15" customHeight="1" x14ac:dyDescent="0.2">
      <c r="A162" s="167">
        <v>45425</v>
      </c>
      <c r="B162" s="167" t="s">
        <v>299</v>
      </c>
      <c r="C162" s="157"/>
      <c r="D162" s="158">
        <f>Товары!E167</f>
        <v>201.32</v>
      </c>
      <c r="E162" s="159">
        <f t="shared" si="11"/>
        <v>0</v>
      </c>
      <c r="F162" s="6">
        <v>10</v>
      </c>
    </row>
    <row r="163" spans="1:6" ht="15" customHeight="1" x14ac:dyDescent="0.2">
      <c r="A163" s="167">
        <v>45421</v>
      </c>
      <c r="B163" s="167" t="s">
        <v>300</v>
      </c>
      <c r="C163" s="157"/>
      <c r="D163" s="158">
        <f>Товары!E168</f>
        <v>193.2</v>
      </c>
      <c r="E163" s="159">
        <f t="shared" si="11"/>
        <v>0</v>
      </c>
      <c r="F163" s="6">
        <v>10</v>
      </c>
    </row>
    <row r="164" spans="1:6" ht="15" customHeight="1" x14ac:dyDescent="0.2">
      <c r="A164" s="167">
        <v>45403</v>
      </c>
      <c r="B164" s="167" t="s">
        <v>301</v>
      </c>
      <c r="C164" s="157"/>
      <c r="D164" s="158">
        <f>Товары!E169</f>
        <v>198.07</v>
      </c>
      <c r="E164" s="159">
        <f t="shared" si="11"/>
        <v>0</v>
      </c>
      <c r="F164" s="6">
        <v>10</v>
      </c>
    </row>
    <row r="165" spans="1:6" ht="15" customHeight="1" x14ac:dyDescent="0.2">
      <c r="A165" s="167">
        <v>45423</v>
      </c>
      <c r="B165" s="167" t="s">
        <v>302</v>
      </c>
      <c r="C165" s="157"/>
      <c r="D165" s="158">
        <f>Товары!E170</f>
        <v>217.55</v>
      </c>
      <c r="E165" s="159">
        <f t="shared" si="11"/>
        <v>0</v>
      </c>
      <c r="F165" s="6">
        <v>10</v>
      </c>
    </row>
    <row r="166" spans="1:6" ht="15" customHeight="1" x14ac:dyDescent="0.2">
      <c r="A166" s="167">
        <v>45402</v>
      </c>
      <c r="B166" s="167" t="s">
        <v>303</v>
      </c>
      <c r="C166" s="157"/>
      <c r="D166" s="158">
        <f>Товары!E171</f>
        <v>182.97</v>
      </c>
      <c r="E166" s="159">
        <f t="shared" si="11"/>
        <v>0</v>
      </c>
      <c r="F166" s="6">
        <v>10</v>
      </c>
    </row>
    <row r="167" spans="1:6" ht="15" customHeight="1" x14ac:dyDescent="0.2">
      <c r="A167" s="167">
        <v>45408</v>
      </c>
      <c r="B167" s="167" t="s">
        <v>304</v>
      </c>
      <c r="C167" s="157"/>
      <c r="D167" s="158">
        <f>Товары!E172</f>
        <v>195.97</v>
      </c>
      <c r="E167" s="159">
        <f t="shared" si="11"/>
        <v>0</v>
      </c>
      <c r="F167" s="6">
        <v>10</v>
      </c>
    </row>
    <row r="168" spans="1:6" ht="15" customHeight="1" x14ac:dyDescent="0.2">
      <c r="A168" s="167">
        <v>45417</v>
      </c>
      <c r="B168" s="167" t="s">
        <v>305</v>
      </c>
      <c r="C168" s="157"/>
      <c r="D168" s="158">
        <f>Товары!E173</f>
        <v>242.8</v>
      </c>
      <c r="E168" s="159">
        <f t="shared" si="11"/>
        <v>0</v>
      </c>
      <c r="F168" s="6">
        <v>10</v>
      </c>
    </row>
    <row r="169" spans="1:6" ht="15" customHeight="1" x14ac:dyDescent="0.2">
      <c r="A169" s="167">
        <v>45482</v>
      </c>
      <c r="B169" s="167" t="s">
        <v>306</v>
      </c>
      <c r="C169" s="157"/>
      <c r="D169" s="158">
        <f>Товары!E174</f>
        <v>259.26</v>
      </c>
      <c r="E169" s="159">
        <f t="shared" si="11"/>
        <v>0</v>
      </c>
      <c r="F169" s="6">
        <v>10</v>
      </c>
    </row>
    <row r="170" spans="1:6" ht="15" customHeight="1" x14ac:dyDescent="0.2">
      <c r="A170" s="167">
        <v>45407</v>
      </c>
      <c r="B170" s="167" t="s">
        <v>307</v>
      </c>
      <c r="C170" s="157"/>
      <c r="D170" s="158">
        <f>Товары!E175</f>
        <v>204.78</v>
      </c>
      <c r="E170" s="159">
        <f t="shared" si="11"/>
        <v>0</v>
      </c>
      <c r="F170" s="6">
        <v>10</v>
      </c>
    </row>
    <row r="171" spans="1:6" ht="15" customHeight="1" x14ac:dyDescent="0.2">
      <c r="A171" s="167">
        <v>45414</v>
      </c>
      <c r="B171" s="167" t="s">
        <v>308</v>
      </c>
      <c r="C171" s="157"/>
      <c r="D171" s="158">
        <f>Товары!E176</f>
        <v>199.43</v>
      </c>
      <c r="E171" s="159">
        <f t="shared" si="11"/>
        <v>0</v>
      </c>
      <c r="F171" s="6">
        <v>10</v>
      </c>
    </row>
    <row r="172" spans="1:6" ht="15" customHeight="1" x14ac:dyDescent="0.2">
      <c r="A172" s="150"/>
      <c r="B172" s="151" t="s">
        <v>21</v>
      </c>
      <c r="C172" s="152" t="s">
        <v>1411</v>
      </c>
      <c r="D172" s="153" t="s">
        <v>1830</v>
      </c>
      <c r="E172" s="154"/>
      <c r="F172" s="155"/>
    </row>
    <row r="173" spans="1:6" ht="15" customHeight="1" x14ac:dyDescent="0.15">
      <c r="A173" s="172">
        <v>42001001</v>
      </c>
      <c r="B173" s="172" t="s">
        <v>309</v>
      </c>
      <c r="C173" s="157"/>
      <c r="D173" s="158">
        <f>Товары!E178</f>
        <v>97.78</v>
      </c>
      <c r="E173" s="159">
        <f t="shared" ref="E173:E204" si="12">C173*D173</f>
        <v>0</v>
      </c>
      <c r="F173" s="6">
        <v>12</v>
      </c>
    </row>
    <row r="174" spans="1:6" ht="15" customHeight="1" x14ac:dyDescent="0.15">
      <c r="A174" s="172">
        <v>42001005</v>
      </c>
      <c r="B174" s="172" t="s">
        <v>310</v>
      </c>
      <c r="C174" s="157"/>
      <c r="D174" s="158">
        <f>Товары!E179</f>
        <v>119.93</v>
      </c>
      <c r="E174" s="159">
        <f t="shared" si="12"/>
        <v>0</v>
      </c>
      <c r="F174" s="6">
        <v>12</v>
      </c>
    </row>
    <row r="175" spans="1:6" ht="15" customHeight="1" x14ac:dyDescent="0.15">
      <c r="A175" s="172">
        <v>42001025</v>
      </c>
      <c r="B175" s="172" t="s">
        <v>311</v>
      </c>
      <c r="C175" s="157"/>
      <c r="D175" s="158">
        <f>Товары!E180</f>
        <v>142.06</v>
      </c>
      <c r="E175" s="159">
        <f t="shared" si="12"/>
        <v>0</v>
      </c>
      <c r="F175" s="6">
        <v>12</v>
      </c>
    </row>
    <row r="176" spans="1:6" ht="15" customHeight="1" x14ac:dyDescent="0.15">
      <c r="A176" s="172">
        <v>42001021</v>
      </c>
      <c r="B176" s="172" t="s">
        <v>312</v>
      </c>
      <c r="C176" s="157"/>
      <c r="D176" s="158">
        <f>Товары!E181</f>
        <v>126.38</v>
      </c>
      <c r="E176" s="159">
        <f t="shared" si="12"/>
        <v>0</v>
      </c>
      <c r="F176" s="6">
        <v>12</v>
      </c>
    </row>
    <row r="177" spans="1:6" ht="15" customHeight="1" x14ac:dyDescent="0.15">
      <c r="A177" s="172">
        <v>42001003</v>
      </c>
      <c r="B177" s="172" t="s">
        <v>313</v>
      </c>
      <c r="C177" s="157"/>
      <c r="D177" s="158">
        <f>Товары!E182</f>
        <v>119</v>
      </c>
      <c r="E177" s="159">
        <f t="shared" si="12"/>
        <v>0</v>
      </c>
      <c r="F177" s="6">
        <v>12</v>
      </c>
    </row>
    <row r="178" spans="1:6" ht="15" customHeight="1" x14ac:dyDescent="0.15">
      <c r="A178" s="172">
        <v>42001026</v>
      </c>
      <c r="B178" s="172" t="s">
        <v>314</v>
      </c>
      <c r="C178" s="157"/>
      <c r="D178" s="158">
        <f>Товары!E183</f>
        <v>188.19</v>
      </c>
      <c r="E178" s="159">
        <f t="shared" si="12"/>
        <v>0</v>
      </c>
      <c r="F178" s="6">
        <v>12</v>
      </c>
    </row>
    <row r="179" spans="1:6" ht="15" customHeight="1" x14ac:dyDescent="0.15">
      <c r="A179" s="172">
        <v>42001023</v>
      </c>
      <c r="B179" s="172" t="s">
        <v>315</v>
      </c>
      <c r="C179" s="157"/>
      <c r="D179" s="158">
        <f>Товары!E184</f>
        <v>154.97999999999999</v>
      </c>
      <c r="E179" s="159">
        <f t="shared" si="12"/>
        <v>0</v>
      </c>
      <c r="F179" s="6">
        <v>12</v>
      </c>
    </row>
    <row r="180" spans="1:6" ht="15" customHeight="1" x14ac:dyDescent="0.15">
      <c r="A180" s="172">
        <v>42001091</v>
      </c>
      <c r="B180" s="172" t="s">
        <v>316</v>
      </c>
      <c r="C180" s="157"/>
      <c r="D180" s="158">
        <f>Товары!E185</f>
        <v>139.29</v>
      </c>
      <c r="E180" s="159">
        <f t="shared" si="12"/>
        <v>0</v>
      </c>
      <c r="F180" s="6">
        <v>12</v>
      </c>
    </row>
    <row r="181" spans="1:6" ht="15" customHeight="1" x14ac:dyDescent="0.15">
      <c r="A181" s="172">
        <v>42001707</v>
      </c>
      <c r="B181" s="172" t="s">
        <v>317</v>
      </c>
      <c r="C181" s="157"/>
      <c r="D181" s="158">
        <f>Товары!E186</f>
        <v>65.5</v>
      </c>
      <c r="E181" s="159">
        <f t="shared" si="12"/>
        <v>0</v>
      </c>
      <c r="F181" s="6">
        <v>10</v>
      </c>
    </row>
    <row r="182" spans="1:6" ht="15" customHeight="1" x14ac:dyDescent="0.15">
      <c r="A182" s="172">
        <v>42001702</v>
      </c>
      <c r="B182" s="172" t="s">
        <v>318</v>
      </c>
      <c r="C182" s="157"/>
      <c r="D182" s="158">
        <f>Товары!E187</f>
        <v>65.5</v>
      </c>
      <c r="E182" s="159">
        <f t="shared" si="12"/>
        <v>0</v>
      </c>
      <c r="F182" s="6">
        <v>10</v>
      </c>
    </row>
    <row r="183" spans="1:6" ht="15" customHeight="1" x14ac:dyDescent="0.15">
      <c r="A183" s="172">
        <v>42001708</v>
      </c>
      <c r="B183" s="172" t="s">
        <v>319</v>
      </c>
      <c r="C183" s="157"/>
      <c r="D183" s="158">
        <f>Товары!E188</f>
        <v>92.25</v>
      </c>
      <c r="E183" s="159">
        <f t="shared" si="12"/>
        <v>0</v>
      </c>
      <c r="F183" s="6">
        <v>20</v>
      </c>
    </row>
    <row r="184" spans="1:6" ht="15" customHeight="1" x14ac:dyDescent="0.15">
      <c r="A184" s="172">
        <v>42001703</v>
      </c>
      <c r="B184" s="172" t="s">
        <v>320</v>
      </c>
      <c r="C184" s="157"/>
      <c r="D184" s="158">
        <f>Товары!E189</f>
        <v>92.25</v>
      </c>
      <c r="E184" s="159">
        <f t="shared" si="12"/>
        <v>0</v>
      </c>
      <c r="F184" s="6">
        <v>25</v>
      </c>
    </row>
    <row r="185" spans="1:6" ht="15" customHeight="1" x14ac:dyDescent="0.15">
      <c r="A185" s="172">
        <v>42001704</v>
      </c>
      <c r="B185" s="172" t="s">
        <v>321</v>
      </c>
      <c r="C185" s="157"/>
      <c r="D185" s="158">
        <f>Товары!E190</f>
        <v>130.99</v>
      </c>
      <c r="E185" s="159">
        <f t="shared" si="12"/>
        <v>0</v>
      </c>
      <c r="F185" s="6">
        <v>20</v>
      </c>
    </row>
    <row r="186" spans="1:6" ht="15" customHeight="1" x14ac:dyDescent="0.15">
      <c r="A186" s="172">
        <v>42001705</v>
      </c>
      <c r="B186" s="172" t="s">
        <v>322</v>
      </c>
      <c r="C186" s="157"/>
      <c r="D186" s="158">
        <f>Товары!E191</f>
        <v>173.42</v>
      </c>
      <c r="E186" s="159">
        <f t="shared" si="12"/>
        <v>0</v>
      </c>
      <c r="F186" s="6">
        <v>20</v>
      </c>
    </row>
    <row r="187" spans="1:6" ht="15" customHeight="1" x14ac:dyDescent="0.15">
      <c r="A187" s="172">
        <v>42001706</v>
      </c>
      <c r="B187" s="172" t="s">
        <v>323</v>
      </c>
      <c r="C187" s="157"/>
      <c r="D187" s="158">
        <f>Товары!E192</f>
        <v>226</v>
      </c>
      <c r="E187" s="159">
        <f t="shared" si="12"/>
        <v>0</v>
      </c>
      <c r="F187" s="6">
        <v>25</v>
      </c>
    </row>
    <row r="188" spans="1:6" ht="15" customHeight="1" x14ac:dyDescent="0.15">
      <c r="A188" s="172">
        <v>42001002</v>
      </c>
      <c r="B188" s="172" t="s">
        <v>324</v>
      </c>
      <c r="C188" s="157"/>
      <c r="D188" s="158">
        <f>Товары!E193</f>
        <v>99.63</v>
      </c>
      <c r="E188" s="159">
        <f t="shared" si="12"/>
        <v>0</v>
      </c>
      <c r="F188" s="6">
        <v>5</v>
      </c>
    </row>
    <row r="189" spans="1:6" ht="15" customHeight="1" x14ac:dyDescent="0.15">
      <c r="A189" s="172">
        <v>42001052</v>
      </c>
      <c r="B189" s="172" t="s">
        <v>325</v>
      </c>
      <c r="C189" s="157"/>
      <c r="D189" s="158">
        <f>Товары!E194</f>
        <v>111.62</v>
      </c>
      <c r="E189" s="159">
        <f t="shared" si="12"/>
        <v>0</v>
      </c>
      <c r="F189" s="6">
        <v>5</v>
      </c>
    </row>
    <row r="190" spans="1:6" ht="15" customHeight="1" x14ac:dyDescent="0.15">
      <c r="A190" s="172">
        <v>42001028</v>
      </c>
      <c r="B190" s="172" t="s">
        <v>326</v>
      </c>
      <c r="C190" s="157"/>
      <c r="D190" s="158">
        <f>Товары!E195</f>
        <v>117.16</v>
      </c>
      <c r="E190" s="159">
        <f t="shared" si="12"/>
        <v>0</v>
      </c>
      <c r="F190" s="6">
        <v>12</v>
      </c>
    </row>
    <row r="191" spans="1:6" ht="15" customHeight="1" x14ac:dyDescent="0.15">
      <c r="A191" s="172">
        <v>42001058</v>
      </c>
      <c r="B191" s="172" t="s">
        <v>327</v>
      </c>
      <c r="C191" s="157"/>
      <c r="D191" s="158">
        <f>Товары!E196</f>
        <v>133.76</v>
      </c>
      <c r="E191" s="159">
        <f t="shared" si="12"/>
        <v>0</v>
      </c>
      <c r="F191" s="6">
        <v>12</v>
      </c>
    </row>
    <row r="192" spans="1:6" ht="15" customHeight="1" x14ac:dyDescent="0.15">
      <c r="A192" s="172">
        <v>42001009</v>
      </c>
      <c r="B192" s="172" t="s">
        <v>328</v>
      </c>
      <c r="C192" s="157"/>
      <c r="D192" s="158">
        <f>Товары!E197</f>
        <v>139.29</v>
      </c>
      <c r="E192" s="159">
        <f t="shared" si="12"/>
        <v>0</v>
      </c>
      <c r="F192" s="6">
        <v>12</v>
      </c>
    </row>
    <row r="193" spans="1:6" ht="15" customHeight="1" x14ac:dyDescent="0.15">
      <c r="A193" s="172">
        <v>42001008</v>
      </c>
      <c r="B193" s="172" t="s">
        <v>329</v>
      </c>
      <c r="C193" s="157"/>
      <c r="D193" s="158">
        <f>Товары!E198</f>
        <v>119</v>
      </c>
      <c r="E193" s="159">
        <f t="shared" si="12"/>
        <v>0</v>
      </c>
      <c r="F193" s="6">
        <v>12</v>
      </c>
    </row>
    <row r="194" spans="1:6" ht="15" customHeight="1" x14ac:dyDescent="0.15">
      <c r="A194" s="172">
        <v>42001080</v>
      </c>
      <c r="B194" s="172" t="s">
        <v>330</v>
      </c>
      <c r="C194" s="157"/>
      <c r="D194" s="158">
        <f>Товары!E199</f>
        <v>166.04</v>
      </c>
      <c r="E194" s="159">
        <f t="shared" si="12"/>
        <v>0</v>
      </c>
      <c r="F194" s="6">
        <v>12</v>
      </c>
    </row>
    <row r="195" spans="1:6" ht="15" customHeight="1" x14ac:dyDescent="0.15">
      <c r="A195" s="172">
        <v>42001017</v>
      </c>
      <c r="B195" s="172" t="s">
        <v>331</v>
      </c>
      <c r="C195" s="157"/>
      <c r="D195" s="158">
        <f>Товары!E200</f>
        <v>127.3</v>
      </c>
      <c r="E195" s="159">
        <f t="shared" si="12"/>
        <v>0</v>
      </c>
      <c r="F195" s="6">
        <v>12</v>
      </c>
    </row>
    <row r="196" spans="1:6" ht="15" customHeight="1" x14ac:dyDescent="0.15">
      <c r="A196" s="172">
        <v>42001057</v>
      </c>
      <c r="B196" s="172" t="s">
        <v>332</v>
      </c>
      <c r="C196" s="157"/>
      <c r="D196" s="158">
        <f>Товары!E201</f>
        <v>166.04</v>
      </c>
      <c r="E196" s="159">
        <f t="shared" si="12"/>
        <v>0</v>
      </c>
      <c r="F196" s="6">
        <v>12</v>
      </c>
    </row>
    <row r="197" spans="1:6" ht="15" customHeight="1" x14ac:dyDescent="0.15">
      <c r="A197" s="172">
        <v>42001035</v>
      </c>
      <c r="B197" s="172" t="s">
        <v>333</v>
      </c>
      <c r="C197" s="157"/>
      <c r="D197" s="158">
        <f>Товары!E202</f>
        <v>329.32</v>
      </c>
      <c r="E197" s="159">
        <f t="shared" si="12"/>
        <v>0</v>
      </c>
      <c r="F197" s="6">
        <v>12</v>
      </c>
    </row>
    <row r="198" spans="1:6" ht="15" customHeight="1" x14ac:dyDescent="0.15">
      <c r="A198" s="172">
        <v>42001037</v>
      </c>
      <c r="B198" s="172" t="s">
        <v>334</v>
      </c>
      <c r="C198" s="157"/>
      <c r="D198" s="158">
        <f>Товары!E203</f>
        <v>372.67</v>
      </c>
      <c r="E198" s="159">
        <f t="shared" si="12"/>
        <v>0</v>
      </c>
      <c r="F198" s="6">
        <v>12</v>
      </c>
    </row>
    <row r="199" spans="1:6" ht="15" customHeight="1" x14ac:dyDescent="0.15">
      <c r="A199" s="172">
        <v>42001137</v>
      </c>
      <c r="B199" s="172" t="s">
        <v>335</v>
      </c>
      <c r="C199" s="157"/>
      <c r="D199" s="158">
        <f>Товары!E204</f>
        <v>427.1</v>
      </c>
      <c r="E199" s="159">
        <f t="shared" si="12"/>
        <v>0</v>
      </c>
      <c r="F199" s="6">
        <v>12</v>
      </c>
    </row>
    <row r="200" spans="1:6" ht="15" customHeight="1" x14ac:dyDescent="0.15">
      <c r="A200" s="172">
        <v>42001036</v>
      </c>
      <c r="B200" s="172" t="s">
        <v>336</v>
      </c>
      <c r="C200" s="157"/>
      <c r="D200" s="158">
        <f>Товары!E205</f>
        <v>511.97</v>
      </c>
      <c r="E200" s="159">
        <f t="shared" si="12"/>
        <v>0</v>
      </c>
      <c r="F200" s="6">
        <v>12</v>
      </c>
    </row>
    <row r="201" spans="1:6" ht="15" customHeight="1" x14ac:dyDescent="0.15">
      <c r="A201" s="172">
        <v>42001027</v>
      </c>
      <c r="B201" s="172" t="s">
        <v>337</v>
      </c>
      <c r="C201" s="157"/>
      <c r="D201" s="158">
        <f>Товары!E206</f>
        <v>123.62</v>
      </c>
      <c r="E201" s="159">
        <f t="shared" si="12"/>
        <v>0</v>
      </c>
      <c r="F201" s="6">
        <v>12</v>
      </c>
    </row>
    <row r="202" spans="1:6" ht="15" customHeight="1" x14ac:dyDescent="0.15">
      <c r="A202" s="172">
        <v>42001007</v>
      </c>
      <c r="B202" s="172" t="s">
        <v>338</v>
      </c>
      <c r="C202" s="157"/>
      <c r="D202" s="158">
        <f>Товары!E207</f>
        <v>123.62</v>
      </c>
      <c r="E202" s="159">
        <f t="shared" si="12"/>
        <v>0</v>
      </c>
      <c r="F202" s="6">
        <v>12</v>
      </c>
    </row>
    <row r="203" spans="1:6" ht="15" customHeight="1" x14ac:dyDescent="0.15">
      <c r="A203" s="172">
        <v>42001014</v>
      </c>
      <c r="B203" s="172" t="s">
        <v>339</v>
      </c>
      <c r="C203" s="157"/>
      <c r="D203" s="158">
        <f>Товары!E208</f>
        <v>108.85</v>
      </c>
      <c r="E203" s="159">
        <f t="shared" si="12"/>
        <v>0</v>
      </c>
      <c r="F203" s="6">
        <v>12</v>
      </c>
    </row>
    <row r="204" spans="1:6" ht="15" customHeight="1" x14ac:dyDescent="0.15">
      <c r="A204" s="172">
        <v>42001034</v>
      </c>
      <c r="B204" s="172" t="s">
        <v>340</v>
      </c>
      <c r="C204" s="157"/>
      <c r="D204" s="158">
        <f>Товары!E209</f>
        <v>152.21</v>
      </c>
      <c r="E204" s="159">
        <f t="shared" si="12"/>
        <v>0</v>
      </c>
      <c r="F204" s="6">
        <v>12</v>
      </c>
    </row>
    <row r="205" spans="1:6" ht="15" customHeight="1" x14ac:dyDescent="0.15">
      <c r="A205" s="172">
        <v>42001093</v>
      </c>
      <c r="B205" s="172" t="s">
        <v>341</v>
      </c>
      <c r="C205" s="157"/>
      <c r="D205" s="158">
        <f>Товары!E210</f>
        <v>681.69</v>
      </c>
      <c r="E205" s="159">
        <f>C205*D205</f>
        <v>0</v>
      </c>
      <c r="F205" s="6">
        <v>12</v>
      </c>
    </row>
    <row r="206" spans="1:6" ht="15" customHeight="1" x14ac:dyDescent="0.15">
      <c r="A206" s="172">
        <v>42001011</v>
      </c>
      <c r="B206" s="172" t="s">
        <v>342</v>
      </c>
      <c r="C206" s="157"/>
      <c r="D206" s="158">
        <f>Товары!E211</f>
        <v>633.72</v>
      </c>
      <c r="E206" s="159">
        <f>C206*D206</f>
        <v>0</v>
      </c>
      <c r="F206" s="6">
        <v>12</v>
      </c>
    </row>
    <row r="207" spans="1:6" ht="15" customHeight="1" x14ac:dyDescent="0.2">
      <c r="A207" s="150"/>
      <c r="B207" s="151" t="s">
        <v>22</v>
      </c>
      <c r="C207" s="152" t="s">
        <v>1411</v>
      </c>
      <c r="D207" s="153" t="s">
        <v>1830</v>
      </c>
      <c r="E207" s="154"/>
      <c r="F207" s="155"/>
    </row>
    <row r="208" spans="1:6" ht="15" customHeight="1" x14ac:dyDescent="0.15">
      <c r="A208" s="172">
        <v>42010001</v>
      </c>
      <c r="B208" s="172" t="s">
        <v>343</v>
      </c>
      <c r="C208" s="157"/>
      <c r="D208" s="158">
        <f>Товары!E213</f>
        <v>97.78</v>
      </c>
      <c r="E208" s="159">
        <f t="shared" ref="E208:E238" si="13">C208*D208</f>
        <v>0</v>
      </c>
      <c r="F208" s="6">
        <v>12</v>
      </c>
    </row>
    <row r="209" spans="1:6" ht="15" customHeight="1" x14ac:dyDescent="0.15">
      <c r="A209" s="172">
        <v>42010005</v>
      </c>
      <c r="B209" s="172" t="s">
        <v>344</v>
      </c>
      <c r="C209" s="157"/>
      <c r="D209" s="158">
        <f>Товары!E214</f>
        <v>119.93</v>
      </c>
      <c r="E209" s="159">
        <f t="shared" si="13"/>
        <v>0</v>
      </c>
      <c r="F209" s="6">
        <v>12</v>
      </c>
    </row>
    <row r="210" spans="1:6" ht="15" customHeight="1" x14ac:dyDescent="0.15">
      <c r="A210" s="172">
        <v>42010025</v>
      </c>
      <c r="B210" s="172" t="s">
        <v>345</v>
      </c>
      <c r="C210" s="157"/>
      <c r="D210" s="158">
        <f>Товары!E215</f>
        <v>142.06</v>
      </c>
      <c r="E210" s="159">
        <f t="shared" si="13"/>
        <v>0</v>
      </c>
      <c r="F210" s="6">
        <v>12</v>
      </c>
    </row>
    <row r="211" spans="1:6" ht="15" customHeight="1" x14ac:dyDescent="0.15">
      <c r="A211" s="172">
        <v>42010021</v>
      </c>
      <c r="B211" s="172" t="s">
        <v>346</v>
      </c>
      <c r="C211" s="157"/>
      <c r="D211" s="158">
        <f>Товары!E216</f>
        <v>126.38</v>
      </c>
      <c r="E211" s="159">
        <f t="shared" si="13"/>
        <v>0</v>
      </c>
      <c r="F211" s="6">
        <v>12</v>
      </c>
    </row>
    <row r="212" spans="1:6" ht="15" customHeight="1" x14ac:dyDescent="0.15">
      <c r="A212" s="172">
        <v>42010003</v>
      </c>
      <c r="B212" s="172" t="s">
        <v>347</v>
      </c>
      <c r="C212" s="157"/>
      <c r="D212" s="158">
        <f>Товары!E217</f>
        <v>119</v>
      </c>
      <c r="E212" s="159">
        <f t="shared" si="13"/>
        <v>0</v>
      </c>
      <c r="F212" s="6">
        <v>12</v>
      </c>
    </row>
    <row r="213" spans="1:6" ht="15" customHeight="1" x14ac:dyDescent="0.15">
      <c r="A213" s="172">
        <v>42010026</v>
      </c>
      <c r="B213" s="172" t="s">
        <v>348</v>
      </c>
      <c r="C213" s="157"/>
      <c r="D213" s="158">
        <f>Товары!E218</f>
        <v>188.19</v>
      </c>
      <c r="E213" s="159">
        <f t="shared" si="13"/>
        <v>0</v>
      </c>
      <c r="F213" s="6">
        <v>12</v>
      </c>
    </row>
    <row r="214" spans="1:6" ht="15" customHeight="1" x14ac:dyDescent="0.15">
      <c r="A214" s="172">
        <v>42010023</v>
      </c>
      <c r="B214" s="172" t="s">
        <v>349</v>
      </c>
      <c r="C214" s="157"/>
      <c r="D214" s="158">
        <f>Товары!E219</f>
        <v>154.97999999999999</v>
      </c>
      <c r="E214" s="159">
        <f t="shared" si="13"/>
        <v>0</v>
      </c>
      <c r="F214" s="6">
        <v>12</v>
      </c>
    </row>
    <row r="215" spans="1:6" ht="15" customHeight="1" x14ac:dyDescent="0.15">
      <c r="A215" s="172">
        <v>42010091</v>
      </c>
      <c r="B215" s="172" t="s">
        <v>350</v>
      </c>
      <c r="C215" s="157"/>
      <c r="D215" s="158">
        <f>Товары!E220</f>
        <v>139.29</v>
      </c>
      <c r="E215" s="159">
        <f t="shared" si="13"/>
        <v>0</v>
      </c>
      <c r="F215" s="6">
        <v>12</v>
      </c>
    </row>
    <row r="216" spans="1:6" ht="15" customHeight="1" x14ac:dyDescent="0.15">
      <c r="A216" s="172">
        <v>42010707</v>
      </c>
      <c r="B216" s="172" t="s">
        <v>351</v>
      </c>
      <c r="C216" s="157"/>
      <c r="D216" s="158">
        <f>Товары!E221</f>
        <v>65.5</v>
      </c>
      <c r="E216" s="159">
        <f t="shared" si="13"/>
        <v>0</v>
      </c>
      <c r="F216" s="6">
        <v>10</v>
      </c>
    </row>
    <row r="217" spans="1:6" ht="15" customHeight="1" x14ac:dyDescent="0.15">
      <c r="A217" s="172">
        <v>42010702</v>
      </c>
      <c r="B217" s="172" t="s">
        <v>352</v>
      </c>
      <c r="C217" s="157"/>
      <c r="D217" s="158">
        <f>Товары!E222</f>
        <v>65.5</v>
      </c>
      <c r="E217" s="159">
        <f t="shared" si="13"/>
        <v>0</v>
      </c>
      <c r="F217" s="6">
        <v>10</v>
      </c>
    </row>
    <row r="218" spans="1:6" ht="15" customHeight="1" x14ac:dyDescent="0.15">
      <c r="A218" s="172">
        <v>42010708</v>
      </c>
      <c r="B218" s="172" t="s">
        <v>353</v>
      </c>
      <c r="C218" s="157"/>
      <c r="D218" s="158">
        <f>Товары!E223</f>
        <v>92.25</v>
      </c>
      <c r="E218" s="159">
        <f t="shared" si="13"/>
        <v>0</v>
      </c>
      <c r="F218" s="6">
        <v>20</v>
      </c>
    </row>
    <row r="219" spans="1:6" ht="15" customHeight="1" x14ac:dyDescent="0.15">
      <c r="A219" s="172">
        <v>42010703</v>
      </c>
      <c r="B219" s="172" t="s">
        <v>354</v>
      </c>
      <c r="C219" s="157"/>
      <c r="D219" s="158">
        <f>Товары!E224</f>
        <v>92.25</v>
      </c>
      <c r="E219" s="159">
        <f t="shared" si="13"/>
        <v>0</v>
      </c>
      <c r="F219" s="6">
        <v>25</v>
      </c>
    </row>
    <row r="220" spans="1:6" ht="15" customHeight="1" x14ac:dyDescent="0.15">
      <c r="A220" s="172">
        <v>42010704</v>
      </c>
      <c r="B220" s="172" t="s">
        <v>355</v>
      </c>
      <c r="C220" s="157"/>
      <c r="D220" s="158">
        <f>Товары!E225</f>
        <v>130.99</v>
      </c>
      <c r="E220" s="159">
        <f t="shared" si="13"/>
        <v>0</v>
      </c>
      <c r="F220" s="6">
        <v>20</v>
      </c>
    </row>
    <row r="221" spans="1:6" ht="15" customHeight="1" x14ac:dyDescent="0.15">
      <c r="A221" s="172">
        <v>42010705</v>
      </c>
      <c r="B221" s="172" t="s">
        <v>356</v>
      </c>
      <c r="C221" s="157"/>
      <c r="D221" s="158">
        <f>Товары!E226</f>
        <v>173.42</v>
      </c>
      <c r="E221" s="159">
        <f t="shared" si="13"/>
        <v>0</v>
      </c>
      <c r="F221" s="6">
        <v>20</v>
      </c>
    </row>
    <row r="222" spans="1:6" ht="15" customHeight="1" x14ac:dyDescent="0.15">
      <c r="A222" s="172">
        <v>42010706</v>
      </c>
      <c r="B222" s="172" t="s">
        <v>357</v>
      </c>
      <c r="C222" s="157"/>
      <c r="D222" s="158">
        <f>Товары!E227</f>
        <v>226</v>
      </c>
      <c r="E222" s="159">
        <f t="shared" si="13"/>
        <v>0</v>
      </c>
      <c r="F222" s="6">
        <v>25</v>
      </c>
    </row>
    <row r="223" spans="1:6" ht="15" customHeight="1" x14ac:dyDescent="0.15">
      <c r="A223" s="172">
        <v>42010002</v>
      </c>
      <c r="B223" s="172" t="s">
        <v>358</v>
      </c>
      <c r="C223" s="157"/>
      <c r="D223" s="158">
        <f>Товары!E228</f>
        <v>99.63</v>
      </c>
      <c r="E223" s="159">
        <f t="shared" si="13"/>
        <v>0</v>
      </c>
      <c r="F223" s="6">
        <v>5</v>
      </c>
    </row>
    <row r="224" spans="1:6" ht="15" customHeight="1" x14ac:dyDescent="0.15">
      <c r="A224" s="172">
        <v>42010052</v>
      </c>
      <c r="B224" s="172" t="s">
        <v>359</v>
      </c>
      <c r="C224" s="157"/>
      <c r="D224" s="158">
        <f>Товары!E229</f>
        <v>111.62</v>
      </c>
      <c r="E224" s="159">
        <f t="shared" si="13"/>
        <v>0</v>
      </c>
      <c r="F224" s="6">
        <v>5</v>
      </c>
    </row>
    <row r="225" spans="1:6" ht="15" customHeight="1" x14ac:dyDescent="0.15">
      <c r="A225" s="172">
        <v>42010058</v>
      </c>
      <c r="B225" s="172" t="s">
        <v>360</v>
      </c>
      <c r="C225" s="157"/>
      <c r="D225" s="158">
        <f>Товары!E230</f>
        <v>133.76</v>
      </c>
      <c r="E225" s="159">
        <f t="shared" si="13"/>
        <v>0</v>
      </c>
      <c r="F225" s="6">
        <v>12</v>
      </c>
    </row>
    <row r="226" spans="1:6" ht="15" customHeight="1" x14ac:dyDescent="0.15">
      <c r="A226" s="172">
        <v>42010009</v>
      </c>
      <c r="B226" s="172" t="s">
        <v>361</v>
      </c>
      <c r="C226" s="157"/>
      <c r="D226" s="158">
        <f>Товары!E231</f>
        <v>139.29</v>
      </c>
      <c r="E226" s="159">
        <f t="shared" si="13"/>
        <v>0</v>
      </c>
      <c r="F226" s="6">
        <v>12</v>
      </c>
    </row>
    <row r="227" spans="1:6" ht="15" customHeight="1" x14ac:dyDescent="0.15">
      <c r="A227" s="172">
        <v>42010008</v>
      </c>
      <c r="B227" s="172" t="s">
        <v>362</v>
      </c>
      <c r="C227" s="157"/>
      <c r="D227" s="158">
        <f>Товары!E232</f>
        <v>119</v>
      </c>
      <c r="E227" s="159">
        <f t="shared" si="13"/>
        <v>0</v>
      </c>
      <c r="F227" s="6">
        <v>12</v>
      </c>
    </row>
    <row r="228" spans="1:6" ht="15" customHeight="1" x14ac:dyDescent="0.15">
      <c r="A228" s="172">
        <v>42010017</v>
      </c>
      <c r="B228" s="172" t="s">
        <v>363</v>
      </c>
      <c r="C228" s="157"/>
      <c r="D228" s="158">
        <f>Товары!E233</f>
        <v>127.3</v>
      </c>
      <c r="E228" s="159">
        <f t="shared" si="13"/>
        <v>0</v>
      </c>
      <c r="F228" s="6">
        <v>12</v>
      </c>
    </row>
    <row r="229" spans="1:6" ht="15" customHeight="1" x14ac:dyDescent="0.15">
      <c r="A229" s="172">
        <v>42010057</v>
      </c>
      <c r="B229" s="172" t="s">
        <v>364</v>
      </c>
      <c r="C229" s="157"/>
      <c r="D229" s="158">
        <f>Товары!E234</f>
        <v>166.04</v>
      </c>
      <c r="E229" s="159">
        <f t="shared" si="13"/>
        <v>0</v>
      </c>
      <c r="F229" s="6">
        <v>12</v>
      </c>
    </row>
    <row r="230" spans="1:6" ht="15" customHeight="1" x14ac:dyDescent="0.15">
      <c r="A230" s="172">
        <v>42010035</v>
      </c>
      <c r="B230" s="172" t="s">
        <v>365</v>
      </c>
      <c r="C230" s="157"/>
      <c r="D230" s="158">
        <f>Товары!E235</f>
        <v>329.32</v>
      </c>
      <c r="E230" s="159">
        <f t="shared" si="13"/>
        <v>0</v>
      </c>
      <c r="F230" s="6">
        <v>12</v>
      </c>
    </row>
    <row r="231" spans="1:6" ht="15" customHeight="1" x14ac:dyDescent="0.15">
      <c r="A231" s="172">
        <v>42010037</v>
      </c>
      <c r="B231" s="172" t="s">
        <v>366</v>
      </c>
      <c r="C231" s="157"/>
      <c r="D231" s="158">
        <f>Товары!E236</f>
        <v>372.67</v>
      </c>
      <c r="E231" s="159">
        <f t="shared" si="13"/>
        <v>0</v>
      </c>
      <c r="F231" s="6">
        <v>12</v>
      </c>
    </row>
    <row r="232" spans="1:6" ht="15" customHeight="1" x14ac:dyDescent="0.15">
      <c r="A232" s="172">
        <v>42010036</v>
      </c>
      <c r="B232" s="172" t="s">
        <v>367</v>
      </c>
      <c r="C232" s="157"/>
      <c r="D232" s="158">
        <f>Товары!E237</f>
        <v>511.97</v>
      </c>
      <c r="E232" s="159">
        <f t="shared" si="13"/>
        <v>0</v>
      </c>
      <c r="F232" s="6">
        <v>12</v>
      </c>
    </row>
    <row r="233" spans="1:6" ht="15" customHeight="1" x14ac:dyDescent="0.15">
      <c r="A233" s="172">
        <v>42010027</v>
      </c>
      <c r="B233" s="172" t="s">
        <v>368</v>
      </c>
      <c r="C233" s="157"/>
      <c r="D233" s="158">
        <f>Товары!E238</f>
        <v>123.62</v>
      </c>
      <c r="E233" s="159">
        <f t="shared" si="13"/>
        <v>0</v>
      </c>
      <c r="F233" s="6">
        <v>12</v>
      </c>
    </row>
    <row r="234" spans="1:6" ht="15" customHeight="1" x14ac:dyDescent="0.15">
      <c r="A234" s="172">
        <v>42010007</v>
      </c>
      <c r="B234" s="172" t="s">
        <v>369</v>
      </c>
      <c r="C234" s="157"/>
      <c r="D234" s="158">
        <f>Товары!E239</f>
        <v>123.62</v>
      </c>
      <c r="E234" s="159">
        <f t="shared" si="13"/>
        <v>0</v>
      </c>
      <c r="F234" s="6">
        <v>12</v>
      </c>
    </row>
    <row r="235" spans="1:6" ht="15" customHeight="1" x14ac:dyDescent="0.15">
      <c r="A235" s="172">
        <v>42010014</v>
      </c>
      <c r="B235" s="172" t="s">
        <v>370</v>
      </c>
      <c r="C235" s="157"/>
      <c r="D235" s="158">
        <f>Товары!E240</f>
        <v>108.85</v>
      </c>
      <c r="E235" s="159">
        <f t="shared" si="13"/>
        <v>0</v>
      </c>
      <c r="F235" s="6">
        <v>12</v>
      </c>
    </row>
    <row r="236" spans="1:6" ht="15" customHeight="1" x14ac:dyDescent="0.15">
      <c r="A236" s="172">
        <v>42010034</v>
      </c>
      <c r="B236" s="172" t="s">
        <v>371</v>
      </c>
      <c r="C236" s="157"/>
      <c r="D236" s="158">
        <f>Товары!E241</f>
        <v>152.21</v>
      </c>
      <c r="E236" s="159">
        <f t="shared" si="13"/>
        <v>0</v>
      </c>
      <c r="F236" s="6">
        <v>12</v>
      </c>
    </row>
    <row r="237" spans="1:6" ht="15" customHeight="1" x14ac:dyDescent="0.15">
      <c r="A237" s="172">
        <v>42010093</v>
      </c>
      <c r="B237" s="172" t="s">
        <v>372</v>
      </c>
      <c r="C237" s="157"/>
      <c r="D237" s="158">
        <f>Товары!E242</f>
        <v>681.69</v>
      </c>
      <c r="E237" s="159">
        <f t="shared" si="13"/>
        <v>0</v>
      </c>
      <c r="F237" s="6">
        <v>12</v>
      </c>
    </row>
    <row r="238" spans="1:6" ht="15" customHeight="1" x14ac:dyDescent="0.15">
      <c r="A238" s="172">
        <v>42010011</v>
      </c>
      <c r="B238" s="172" t="s">
        <v>373</v>
      </c>
      <c r="C238" s="157"/>
      <c r="D238" s="158">
        <f>Товары!E243</f>
        <v>633.72</v>
      </c>
      <c r="E238" s="159">
        <f t="shared" si="13"/>
        <v>0</v>
      </c>
      <c r="F238" s="6">
        <v>12</v>
      </c>
    </row>
    <row r="239" spans="1:6" ht="15" customHeight="1" x14ac:dyDescent="0.2">
      <c r="A239" s="150"/>
      <c r="B239" s="151" t="s">
        <v>23</v>
      </c>
      <c r="C239" s="152" t="s">
        <v>1411</v>
      </c>
      <c r="D239" s="153" t="s">
        <v>1830</v>
      </c>
      <c r="E239" s="154"/>
      <c r="F239" s="155"/>
    </row>
    <row r="240" spans="1:6" ht="15" customHeight="1" x14ac:dyDescent="0.15">
      <c r="A240" s="172">
        <v>10271</v>
      </c>
      <c r="B240" s="172" t="s">
        <v>374</v>
      </c>
      <c r="C240" s="157"/>
      <c r="D240" s="158">
        <f>Товары!E245</f>
        <v>5.54</v>
      </c>
      <c r="E240" s="159">
        <f t="shared" ref="E240:E275" si="14">C240*D240</f>
        <v>0</v>
      </c>
      <c r="F240" s="6">
        <v>10</v>
      </c>
    </row>
    <row r="241" spans="1:6" ht="15" customHeight="1" x14ac:dyDescent="0.15">
      <c r="A241" s="172">
        <v>10261</v>
      </c>
      <c r="B241" s="172" t="s">
        <v>375</v>
      </c>
      <c r="C241" s="157"/>
      <c r="D241" s="158">
        <f>Товары!E246</f>
        <v>14.76</v>
      </c>
      <c r="E241" s="159">
        <f t="shared" si="14"/>
        <v>0</v>
      </c>
      <c r="F241" s="6">
        <v>10</v>
      </c>
    </row>
    <row r="242" spans="1:6" ht="15" customHeight="1" x14ac:dyDescent="0.15">
      <c r="A242" s="172">
        <v>10272</v>
      </c>
      <c r="B242" s="172" t="s">
        <v>376</v>
      </c>
      <c r="C242" s="157"/>
      <c r="D242" s="158">
        <f>Товары!E247</f>
        <v>5.54</v>
      </c>
      <c r="E242" s="159">
        <f t="shared" si="14"/>
        <v>0</v>
      </c>
      <c r="F242" s="6">
        <v>10</v>
      </c>
    </row>
    <row r="243" spans="1:6" ht="15" customHeight="1" x14ac:dyDescent="0.15">
      <c r="A243" s="172">
        <v>10371</v>
      </c>
      <c r="B243" s="172" t="s">
        <v>377</v>
      </c>
      <c r="C243" s="157"/>
      <c r="D243" s="158">
        <f>Товары!E248</f>
        <v>2.77</v>
      </c>
      <c r="E243" s="159">
        <f t="shared" si="14"/>
        <v>0</v>
      </c>
      <c r="F243" s="6">
        <v>10</v>
      </c>
    </row>
    <row r="244" spans="1:6" ht="15" customHeight="1" x14ac:dyDescent="0.15">
      <c r="A244" s="172">
        <v>10361</v>
      </c>
      <c r="B244" s="172" t="s">
        <v>378</v>
      </c>
      <c r="C244" s="157"/>
      <c r="D244" s="158">
        <f>Товары!E249</f>
        <v>11.07</v>
      </c>
      <c r="E244" s="159">
        <f t="shared" si="14"/>
        <v>0</v>
      </c>
      <c r="F244" s="6">
        <v>12</v>
      </c>
    </row>
    <row r="245" spans="1:6" ht="15" customHeight="1" x14ac:dyDescent="0.15">
      <c r="A245" s="172">
        <v>10372</v>
      </c>
      <c r="B245" s="172" t="s">
        <v>379</v>
      </c>
      <c r="C245" s="157"/>
      <c r="D245" s="158">
        <f>Товары!E250</f>
        <v>2.77</v>
      </c>
      <c r="E245" s="159">
        <f t="shared" si="14"/>
        <v>0</v>
      </c>
      <c r="F245" s="6">
        <v>12</v>
      </c>
    </row>
    <row r="246" spans="1:6" ht="15" customHeight="1" x14ac:dyDescent="0.15">
      <c r="A246" s="172">
        <v>10362</v>
      </c>
      <c r="B246" s="172" t="s">
        <v>380</v>
      </c>
      <c r="C246" s="157"/>
      <c r="D246" s="158">
        <f>Товары!E251</f>
        <v>11.07</v>
      </c>
      <c r="E246" s="159">
        <f t="shared" si="14"/>
        <v>0</v>
      </c>
      <c r="F246" s="6">
        <v>12</v>
      </c>
    </row>
    <row r="247" spans="1:6" ht="15" customHeight="1" x14ac:dyDescent="0.15">
      <c r="A247" s="172">
        <v>70001</v>
      </c>
      <c r="B247" s="172" t="s">
        <v>381</v>
      </c>
      <c r="C247" s="157"/>
      <c r="D247" s="158">
        <f>Товары!E252</f>
        <v>92.25</v>
      </c>
      <c r="E247" s="159">
        <f t="shared" si="14"/>
        <v>0</v>
      </c>
      <c r="F247" s="6">
        <v>12</v>
      </c>
    </row>
    <row r="248" spans="1:6" ht="15" customHeight="1" x14ac:dyDescent="0.15">
      <c r="A248" s="172">
        <v>70005</v>
      </c>
      <c r="B248" s="172" t="s">
        <v>382</v>
      </c>
      <c r="C248" s="157"/>
      <c r="D248" s="158">
        <f>Товары!E253</f>
        <v>113.46</v>
      </c>
      <c r="E248" s="159">
        <f t="shared" si="14"/>
        <v>0</v>
      </c>
      <c r="F248" s="6">
        <v>12</v>
      </c>
    </row>
    <row r="249" spans="1:6" ht="15" customHeight="1" x14ac:dyDescent="0.15">
      <c r="A249" s="172">
        <v>70021</v>
      </c>
      <c r="B249" s="172" t="s">
        <v>383</v>
      </c>
      <c r="C249" s="157"/>
      <c r="D249" s="158">
        <f>Товары!E254</f>
        <v>119.93</v>
      </c>
      <c r="E249" s="159">
        <f t="shared" si="14"/>
        <v>0</v>
      </c>
      <c r="F249" s="6">
        <v>12</v>
      </c>
    </row>
    <row r="250" spans="1:6" ht="15" customHeight="1" x14ac:dyDescent="0.15">
      <c r="A250" s="172">
        <v>70003</v>
      </c>
      <c r="B250" s="172" t="s">
        <v>384</v>
      </c>
      <c r="C250" s="157"/>
      <c r="D250" s="158">
        <f>Товары!E255</f>
        <v>113.46</v>
      </c>
      <c r="E250" s="159">
        <f t="shared" si="14"/>
        <v>0</v>
      </c>
      <c r="F250" s="6">
        <v>12</v>
      </c>
    </row>
    <row r="251" spans="1:6" ht="15" customHeight="1" x14ac:dyDescent="0.15">
      <c r="A251" s="172">
        <v>70026</v>
      </c>
      <c r="B251" s="172" t="s">
        <v>385</v>
      </c>
      <c r="C251" s="157"/>
      <c r="D251" s="158">
        <f>Товары!E256</f>
        <v>178.95</v>
      </c>
      <c r="E251" s="159">
        <f t="shared" si="14"/>
        <v>0</v>
      </c>
      <c r="F251" s="6">
        <v>12</v>
      </c>
    </row>
    <row r="252" spans="1:6" ht="15" customHeight="1" x14ac:dyDescent="0.15">
      <c r="A252" s="172">
        <v>70023</v>
      </c>
      <c r="B252" s="172" t="s">
        <v>386</v>
      </c>
      <c r="C252" s="157"/>
      <c r="D252" s="158">
        <f>Товары!E257</f>
        <v>146.66999999999999</v>
      </c>
      <c r="E252" s="159">
        <f t="shared" si="14"/>
        <v>0</v>
      </c>
      <c r="F252" s="6">
        <v>12</v>
      </c>
    </row>
    <row r="253" spans="1:6" ht="15" customHeight="1" x14ac:dyDescent="0.15">
      <c r="A253" s="172">
        <v>70091</v>
      </c>
      <c r="B253" s="172" t="s">
        <v>387</v>
      </c>
      <c r="C253" s="157"/>
      <c r="D253" s="158">
        <f>Товары!E258</f>
        <v>136.52000000000001</v>
      </c>
      <c r="E253" s="159">
        <f>C253*D253</f>
        <v>0</v>
      </c>
      <c r="F253" s="6">
        <v>12</v>
      </c>
    </row>
    <row r="254" spans="1:6" ht="15" customHeight="1" x14ac:dyDescent="0.15">
      <c r="A254" s="172">
        <v>71050</v>
      </c>
      <c r="B254" s="172" t="s">
        <v>388</v>
      </c>
      <c r="C254" s="157"/>
      <c r="D254" s="158">
        <f>Товары!E259</f>
        <v>98.1</v>
      </c>
      <c r="E254" s="159">
        <f t="shared" si="14"/>
        <v>0</v>
      </c>
      <c r="F254" s="6">
        <v>12</v>
      </c>
    </row>
    <row r="255" spans="1:6" ht="15" customHeight="1" x14ac:dyDescent="0.15">
      <c r="A255" s="172">
        <v>71012</v>
      </c>
      <c r="B255" s="172" t="s">
        <v>389</v>
      </c>
      <c r="C255" s="157"/>
      <c r="D255" s="158">
        <f>Товары!E260</f>
        <v>61.81</v>
      </c>
      <c r="E255" s="159">
        <f t="shared" si="14"/>
        <v>0</v>
      </c>
      <c r="F255" s="6">
        <v>10</v>
      </c>
    </row>
    <row r="256" spans="1:6" ht="15" customHeight="1" x14ac:dyDescent="0.15">
      <c r="A256" s="172">
        <v>71013</v>
      </c>
      <c r="B256" s="172" t="s">
        <v>390</v>
      </c>
      <c r="C256" s="157"/>
      <c r="D256" s="158">
        <f>Товары!E261</f>
        <v>87.64</v>
      </c>
      <c r="E256" s="159">
        <f t="shared" si="14"/>
        <v>0</v>
      </c>
      <c r="F256" s="6">
        <v>10</v>
      </c>
    </row>
    <row r="257" spans="1:6" ht="15" customHeight="1" x14ac:dyDescent="0.15">
      <c r="A257" s="172">
        <v>71039</v>
      </c>
      <c r="B257" s="172" t="s">
        <v>391</v>
      </c>
      <c r="C257" s="157"/>
      <c r="D257" s="158">
        <f>Товары!E262</f>
        <v>123.62</v>
      </c>
      <c r="E257" s="159">
        <f t="shared" si="14"/>
        <v>0</v>
      </c>
      <c r="F257" s="6">
        <v>12</v>
      </c>
    </row>
    <row r="258" spans="1:6" ht="15" customHeight="1" x14ac:dyDescent="0.15">
      <c r="A258" s="172">
        <v>71059</v>
      </c>
      <c r="B258" s="172" t="s">
        <v>392</v>
      </c>
      <c r="C258" s="157"/>
      <c r="D258" s="158">
        <f>Товары!E263</f>
        <v>163.28</v>
      </c>
      <c r="E258" s="159">
        <f t="shared" si="14"/>
        <v>0</v>
      </c>
      <c r="F258" s="6">
        <v>25</v>
      </c>
    </row>
    <row r="259" spans="1:6" ht="15" customHeight="1" x14ac:dyDescent="0.15">
      <c r="A259" s="172">
        <v>71069</v>
      </c>
      <c r="B259" s="172" t="s">
        <v>393</v>
      </c>
      <c r="C259" s="157"/>
      <c r="D259" s="158">
        <f>Товары!E264</f>
        <v>213.08</v>
      </c>
      <c r="E259" s="159">
        <f t="shared" si="14"/>
        <v>0</v>
      </c>
      <c r="F259" s="6">
        <v>20</v>
      </c>
    </row>
    <row r="260" spans="1:6" ht="15" customHeight="1" x14ac:dyDescent="0.15">
      <c r="A260" s="172">
        <v>70022</v>
      </c>
      <c r="B260" s="172" t="s">
        <v>394</v>
      </c>
      <c r="C260" s="157"/>
      <c r="D260" s="158">
        <f>Товары!E265</f>
        <v>90.41</v>
      </c>
      <c r="E260" s="159">
        <f t="shared" si="14"/>
        <v>0</v>
      </c>
      <c r="F260" s="6">
        <v>25</v>
      </c>
    </row>
    <row r="261" spans="1:6" ht="15" customHeight="1" x14ac:dyDescent="0.15">
      <c r="A261" s="172">
        <v>71052</v>
      </c>
      <c r="B261" s="172" t="s">
        <v>395</v>
      </c>
      <c r="C261" s="157"/>
      <c r="D261" s="158">
        <f>Товары!E266</f>
        <v>81.64</v>
      </c>
      <c r="E261" s="159">
        <f t="shared" si="14"/>
        <v>0</v>
      </c>
      <c r="F261" s="6">
        <v>5</v>
      </c>
    </row>
    <row r="262" spans="1:6" ht="15" customHeight="1" x14ac:dyDescent="0.15">
      <c r="A262" s="172">
        <v>71058</v>
      </c>
      <c r="B262" s="172" t="s">
        <v>396</v>
      </c>
      <c r="C262" s="157"/>
      <c r="D262" s="158">
        <f>Товары!E267</f>
        <v>99.79</v>
      </c>
      <c r="E262" s="159">
        <f t="shared" si="14"/>
        <v>0</v>
      </c>
      <c r="F262" s="6">
        <v>5</v>
      </c>
    </row>
    <row r="263" spans="1:6" ht="15" customHeight="1" x14ac:dyDescent="0.15">
      <c r="A263" s="172">
        <v>70028</v>
      </c>
      <c r="B263" s="172" t="s">
        <v>397</v>
      </c>
      <c r="C263" s="157"/>
      <c r="D263" s="158">
        <f>Товары!E268</f>
        <v>110.69</v>
      </c>
      <c r="E263" s="159">
        <f t="shared" si="14"/>
        <v>0</v>
      </c>
      <c r="F263" s="6">
        <v>12</v>
      </c>
    </row>
    <row r="264" spans="1:6" ht="15" customHeight="1" x14ac:dyDescent="0.15">
      <c r="A264" s="172">
        <v>70029</v>
      </c>
      <c r="B264" s="172" t="s">
        <v>398</v>
      </c>
      <c r="C264" s="157"/>
      <c r="D264" s="158">
        <f>Товары!E269</f>
        <v>127.3</v>
      </c>
      <c r="E264" s="159">
        <f t="shared" si="14"/>
        <v>0</v>
      </c>
      <c r="F264" s="6">
        <v>12</v>
      </c>
    </row>
    <row r="265" spans="1:6" ht="15" customHeight="1" x14ac:dyDescent="0.15">
      <c r="A265" s="172">
        <v>70017</v>
      </c>
      <c r="B265" s="172" t="s">
        <v>399</v>
      </c>
      <c r="C265" s="157"/>
      <c r="D265" s="158">
        <f>Товары!E270</f>
        <v>119.93</v>
      </c>
      <c r="E265" s="159">
        <f t="shared" si="14"/>
        <v>0</v>
      </c>
      <c r="F265" s="6">
        <v>12</v>
      </c>
    </row>
    <row r="266" spans="1:6" ht="15" customHeight="1" x14ac:dyDescent="0.15">
      <c r="A266" s="172">
        <v>70082</v>
      </c>
      <c r="B266" s="172" t="s">
        <v>400</v>
      </c>
      <c r="C266" s="157"/>
      <c r="D266" s="158">
        <f>Товары!E271</f>
        <v>155.9</v>
      </c>
      <c r="E266" s="159">
        <f t="shared" si="14"/>
        <v>0</v>
      </c>
      <c r="F266" s="6">
        <v>12</v>
      </c>
    </row>
    <row r="267" spans="1:6" ht="15" customHeight="1" x14ac:dyDescent="0.15">
      <c r="A267" s="172">
        <v>70035</v>
      </c>
      <c r="B267" s="172" t="s">
        <v>401</v>
      </c>
      <c r="C267" s="157"/>
      <c r="D267" s="158">
        <f>Товары!E272</f>
        <v>318.25</v>
      </c>
      <c r="E267" s="159">
        <f t="shared" si="14"/>
        <v>0</v>
      </c>
      <c r="F267" s="6">
        <v>12</v>
      </c>
    </row>
    <row r="268" spans="1:6" ht="15" customHeight="1" x14ac:dyDescent="0.15">
      <c r="A268" s="172">
        <v>70037</v>
      </c>
      <c r="B268" s="172" t="s">
        <v>402</v>
      </c>
      <c r="C268" s="157"/>
      <c r="D268" s="158">
        <f>Товары!E273</f>
        <v>340.38</v>
      </c>
      <c r="E268" s="159">
        <f t="shared" si="14"/>
        <v>0</v>
      </c>
      <c r="F268" s="6">
        <v>12</v>
      </c>
    </row>
    <row r="269" spans="1:6" ht="15" customHeight="1" x14ac:dyDescent="0.15">
      <c r="A269" s="172">
        <v>71037</v>
      </c>
      <c r="B269" s="172" t="s">
        <v>403</v>
      </c>
      <c r="C269" s="157"/>
      <c r="D269" s="158">
        <f>Товары!E274</f>
        <v>292.26</v>
      </c>
      <c r="E269" s="159">
        <f t="shared" si="14"/>
        <v>0</v>
      </c>
      <c r="F269" s="6">
        <v>12</v>
      </c>
    </row>
    <row r="270" spans="1:6" ht="15" customHeight="1" x14ac:dyDescent="0.15">
      <c r="A270" s="172">
        <v>71036</v>
      </c>
      <c r="B270" s="172" t="s">
        <v>404</v>
      </c>
      <c r="C270" s="157"/>
      <c r="D270" s="158">
        <f>Товары!E275</f>
        <v>433.1</v>
      </c>
      <c r="E270" s="159">
        <f t="shared" si="14"/>
        <v>0</v>
      </c>
      <c r="F270" s="6">
        <v>12</v>
      </c>
    </row>
    <row r="271" spans="1:6" ht="15" customHeight="1" x14ac:dyDescent="0.15">
      <c r="A271" s="172">
        <v>70007</v>
      </c>
      <c r="B271" s="172" t="s">
        <v>405</v>
      </c>
      <c r="C271" s="157"/>
      <c r="D271" s="158">
        <f>Товары!E276</f>
        <v>117.16</v>
      </c>
      <c r="E271" s="159">
        <f t="shared" si="14"/>
        <v>0</v>
      </c>
      <c r="F271" s="6">
        <v>12</v>
      </c>
    </row>
    <row r="272" spans="1:6" ht="15" customHeight="1" x14ac:dyDescent="0.15">
      <c r="A272" s="172">
        <v>71014</v>
      </c>
      <c r="B272" s="172" t="s">
        <v>406</v>
      </c>
      <c r="C272" s="157"/>
      <c r="D272" s="158">
        <f>Товары!E277</f>
        <v>75.11</v>
      </c>
      <c r="E272" s="159">
        <f t="shared" si="14"/>
        <v>0</v>
      </c>
      <c r="F272" s="6">
        <v>12</v>
      </c>
    </row>
    <row r="273" spans="1:6" ht="15" customHeight="1" x14ac:dyDescent="0.15">
      <c r="A273" s="172">
        <v>71034</v>
      </c>
      <c r="B273" s="172" t="s">
        <v>407</v>
      </c>
      <c r="C273" s="157"/>
      <c r="D273" s="158">
        <f>Товары!E278</f>
        <v>95.21</v>
      </c>
      <c r="E273" s="159">
        <f t="shared" si="14"/>
        <v>0</v>
      </c>
      <c r="F273" s="6">
        <v>12</v>
      </c>
    </row>
    <row r="274" spans="1:6" ht="15" customHeight="1" x14ac:dyDescent="0.15">
      <c r="A274" s="172">
        <v>70093</v>
      </c>
      <c r="B274" s="172" t="s">
        <v>408</v>
      </c>
      <c r="C274" s="157"/>
      <c r="D274" s="158">
        <f>Товары!E279</f>
        <v>644.79999999999995</v>
      </c>
      <c r="E274" s="159">
        <f t="shared" si="14"/>
        <v>0</v>
      </c>
      <c r="F274" s="6">
        <v>12</v>
      </c>
    </row>
    <row r="275" spans="1:6" ht="15" customHeight="1" x14ac:dyDescent="0.15">
      <c r="A275" s="172">
        <v>70011</v>
      </c>
      <c r="B275" s="172" t="s">
        <v>409</v>
      </c>
      <c r="C275" s="157"/>
      <c r="D275" s="158">
        <f>Товары!E280</f>
        <v>597.75</v>
      </c>
      <c r="E275" s="159">
        <f t="shared" si="14"/>
        <v>0</v>
      </c>
      <c r="F275" s="6">
        <v>12</v>
      </c>
    </row>
    <row r="276" spans="1:6" ht="15" customHeight="1" x14ac:dyDescent="0.2">
      <c r="A276" s="150"/>
      <c r="B276" s="151" t="s">
        <v>24</v>
      </c>
      <c r="C276" s="152" t="s">
        <v>1411</v>
      </c>
      <c r="D276" s="153" t="s">
        <v>1830</v>
      </c>
      <c r="E276" s="154"/>
      <c r="F276" s="155"/>
    </row>
    <row r="277" spans="1:6" ht="15" customHeight="1" x14ac:dyDescent="0.15">
      <c r="A277" s="172">
        <v>10278</v>
      </c>
      <c r="B277" s="172" t="s">
        <v>410</v>
      </c>
      <c r="C277" s="157"/>
      <c r="D277" s="158">
        <f>Товары!E282</f>
        <v>5.54</v>
      </c>
      <c r="E277" s="159">
        <f>C277*D277</f>
        <v>0</v>
      </c>
      <c r="F277" s="6">
        <v>10</v>
      </c>
    </row>
    <row r="278" spans="1:6" ht="15" customHeight="1" x14ac:dyDescent="0.15">
      <c r="A278" s="172">
        <v>10378</v>
      </c>
      <c r="B278" s="172" t="s">
        <v>411</v>
      </c>
      <c r="C278" s="157"/>
      <c r="D278" s="158">
        <f>Товары!E283</f>
        <v>2.77</v>
      </c>
      <c r="E278" s="159">
        <f t="shared" ref="E278:E307" si="15">C278*D278</f>
        <v>0</v>
      </c>
      <c r="F278" s="6">
        <v>12</v>
      </c>
    </row>
    <row r="279" spans="1:6" ht="15" customHeight="1" x14ac:dyDescent="0.15">
      <c r="A279" s="172">
        <v>70201</v>
      </c>
      <c r="B279" s="172" t="s">
        <v>412</v>
      </c>
      <c r="C279" s="157"/>
      <c r="D279" s="158">
        <f>Товары!E284</f>
        <v>92.25</v>
      </c>
      <c r="E279" s="159">
        <f t="shared" si="15"/>
        <v>0</v>
      </c>
      <c r="F279" s="6">
        <v>12</v>
      </c>
    </row>
    <row r="280" spans="1:6" ht="15" customHeight="1" x14ac:dyDescent="0.15">
      <c r="A280" s="172">
        <v>70205</v>
      </c>
      <c r="B280" s="172" t="s">
        <v>413</v>
      </c>
      <c r="C280" s="157"/>
      <c r="D280" s="158">
        <f>Товары!E285</f>
        <v>113.46</v>
      </c>
      <c r="E280" s="159">
        <f t="shared" si="15"/>
        <v>0</v>
      </c>
      <c r="F280" s="6">
        <v>12</v>
      </c>
    </row>
    <row r="281" spans="1:6" ht="15" customHeight="1" x14ac:dyDescent="0.15">
      <c r="A281" s="172">
        <v>70221</v>
      </c>
      <c r="B281" s="172" t="s">
        <v>414</v>
      </c>
      <c r="C281" s="157"/>
      <c r="D281" s="158">
        <f>Товары!E286</f>
        <v>119.93</v>
      </c>
      <c r="E281" s="159">
        <f t="shared" si="15"/>
        <v>0</v>
      </c>
      <c r="F281" s="6">
        <v>12</v>
      </c>
    </row>
    <row r="282" spans="1:6" ht="15" customHeight="1" x14ac:dyDescent="0.15">
      <c r="A282" s="172">
        <v>70203</v>
      </c>
      <c r="B282" s="172" t="s">
        <v>415</v>
      </c>
      <c r="C282" s="157"/>
      <c r="D282" s="158">
        <f>Товары!E287</f>
        <v>113.46</v>
      </c>
      <c r="E282" s="159">
        <f t="shared" si="15"/>
        <v>0</v>
      </c>
      <c r="F282" s="6">
        <v>12</v>
      </c>
    </row>
    <row r="283" spans="1:6" ht="15" customHeight="1" x14ac:dyDescent="0.15">
      <c r="A283" s="172">
        <v>70226</v>
      </c>
      <c r="B283" s="172" t="s">
        <v>416</v>
      </c>
      <c r="C283" s="157"/>
      <c r="D283" s="158">
        <f>Товары!E288</f>
        <v>178.95</v>
      </c>
      <c r="E283" s="159">
        <f t="shared" si="15"/>
        <v>0</v>
      </c>
      <c r="F283" s="6">
        <v>12</v>
      </c>
    </row>
    <row r="284" spans="1:6" ht="15" customHeight="1" x14ac:dyDescent="0.15">
      <c r="A284" s="172">
        <v>70223</v>
      </c>
      <c r="B284" s="172" t="s">
        <v>417</v>
      </c>
      <c r="C284" s="157"/>
      <c r="D284" s="158">
        <f>Товары!E289</f>
        <v>146.66999999999999</v>
      </c>
      <c r="E284" s="159">
        <f t="shared" si="15"/>
        <v>0</v>
      </c>
      <c r="F284" s="6">
        <v>12</v>
      </c>
    </row>
    <row r="285" spans="1:6" ht="15" customHeight="1" x14ac:dyDescent="0.15">
      <c r="A285" s="172">
        <v>70291</v>
      </c>
      <c r="B285" s="172" t="s">
        <v>418</v>
      </c>
      <c r="C285" s="157"/>
      <c r="D285" s="158">
        <f>Товары!E290</f>
        <v>136.52000000000001</v>
      </c>
      <c r="E285" s="159">
        <f>C285*D285</f>
        <v>0</v>
      </c>
      <c r="F285" s="6">
        <v>12</v>
      </c>
    </row>
    <row r="286" spans="1:6" ht="15" customHeight="1" x14ac:dyDescent="0.15">
      <c r="A286" s="172">
        <v>71250</v>
      </c>
      <c r="B286" s="172" t="s">
        <v>419</v>
      </c>
      <c r="C286" s="157"/>
      <c r="D286" s="158">
        <f>Товары!E291</f>
        <v>98.1</v>
      </c>
      <c r="E286" s="159">
        <f t="shared" si="15"/>
        <v>0</v>
      </c>
      <c r="F286" s="6">
        <v>10</v>
      </c>
    </row>
    <row r="287" spans="1:6" ht="15" customHeight="1" x14ac:dyDescent="0.15">
      <c r="A287" s="172">
        <v>71212</v>
      </c>
      <c r="B287" s="172" t="s">
        <v>420</v>
      </c>
      <c r="C287" s="157"/>
      <c r="D287" s="158">
        <f>Товары!E292</f>
        <v>61.81</v>
      </c>
      <c r="E287" s="159">
        <f t="shared" si="15"/>
        <v>0</v>
      </c>
      <c r="F287" s="6">
        <v>10</v>
      </c>
    </row>
    <row r="288" spans="1:6" ht="15" customHeight="1" x14ac:dyDescent="0.15">
      <c r="A288" s="172">
        <v>71213</v>
      </c>
      <c r="B288" s="172" t="s">
        <v>421</v>
      </c>
      <c r="C288" s="157"/>
      <c r="D288" s="158">
        <f>Товары!E293</f>
        <v>87.64</v>
      </c>
      <c r="E288" s="159">
        <f t="shared" si="15"/>
        <v>0</v>
      </c>
      <c r="F288" s="6">
        <v>12</v>
      </c>
    </row>
    <row r="289" spans="1:6" ht="15" customHeight="1" x14ac:dyDescent="0.15">
      <c r="A289" s="172">
        <v>71239</v>
      </c>
      <c r="B289" s="172" t="s">
        <v>422</v>
      </c>
      <c r="C289" s="157"/>
      <c r="D289" s="158">
        <f>Товары!E294</f>
        <v>123.62</v>
      </c>
      <c r="E289" s="159">
        <f t="shared" si="15"/>
        <v>0</v>
      </c>
      <c r="F289" s="6">
        <v>25</v>
      </c>
    </row>
    <row r="290" spans="1:6" ht="15" customHeight="1" x14ac:dyDescent="0.15">
      <c r="A290" s="172">
        <v>71259</v>
      </c>
      <c r="B290" s="172" t="s">
        <v>423</v>
      </c>
      <c r="C290" s="157"/>
      <c r="D290" s="158">
        <f>Товары!E295</f>
        <v>163.28</v>
      </c>
      <c r="E290" s="159">
        <f t="shared" si="15"/>
        <v>0</v>
      </c>
      <c r="F290" s="6">
        <v>20</v>
      </c>
    </row>
    <row r="291" spans="1:6" ht="15" customHeight="1" x14ac:dyDescent="0.15">
      <c r="A291" s="172">
        <v>71269</v>
      </c>
      <c r="B291" s="172" t="s">
        <v>424</v>
      </c>
      <c r="C291" s="157"/>
      <c r="D291" s="158">
        <f>Товары!E296</f>
        <v>213.08</v>
      </c>
      <c r="E291" s="159">
        <f t="shared" si="15"/>
        <v>0</v>
      </c>
      <c r="F291" s="6">
        <v>25</v>
      </c>
    </row>
    <row r="292" spans="1:6" ht="15" customHeight="1" x14ac:dyDescent="0.15">
      <c r="A292" s="172">
        <v>70222</v>
      </c>
      <c r="B292" s="172" t="s">
        <v>425</v>
      </c>
      <c r="C292" s="157"/>
      <c r="D292" s="158">
        <f>Товары!E297</f>
        <v>90.41</v>
      </c>
      <c r="E292" s="159">
        <f t="shared" si="15"/>
        <v>0</v>
      </c>
      <c r="F292" s="6">
        <v>5</v>
      </c>
    </row>
    <row r="293" spans="1:6" ht="15" customHeight="1" x14ac:dyDescent="0.15">
      <c r="A293" s="172">
        <v>70228</v>
      </c>
      <c r="B293" s="172" t="s">
        <v>426</v>
      </c>
      <c r="C293" s="157"/>
      <c r="D293" s="158">
        <f>Товары!E298</f>
        <v>110.69</v>
      </c>
      <c r="E293" s="159">
        <f t="shared" si="15"/>
        <v>0</v>
      </c>
      <c r="F293" s="6">
        <v>5</v>
      </c>
    </row>
    <row r="294" spans="1:6" ht="15" customHeight="1" x14ac:dyDescent="0.15">
      <c r="A294" s="172">
        <v>70229</v>
      </c>
      <c r="B294" s="172" t="s">
        <v>427</v>
      </c>
      <c r="C294" s="157"/>
      <c r="D294" s="158">
        <f>Товары!E299</f>
        <v>127.3</v>
      </c>
      <c r="E294" s="159">
        <f t="shared" si="15"/>
        <v>0</v>
      </c>
      <c r="F294" s="6">
        <v>12</v>
      </c>
    </row>
    <row r="295" spans="1:6" ht="15" customHeight="1" x14ac:dyDescent="0.15">
      <c r="A295" s="172">
        <v>70217</v>
      </c>
      <c r="B295" s="172" t="s">
        <v>428</v>
      </c>
      <c r="C295" s="157"/>
      <c r="D295" s="158">
        <f>Товары!E300</f>
        <v>119.93</v>
      </c>
      <c r="E295" s="159">
        <f t="shared" si="15"/>
        <v>0</v>
      </c>
      <c r="F295" s="6">
        <v>12</v>
      </c>
    </row>
    <row r="296" spans="1:6" ht="15" customHeight="1" x14ac:dyDescent="0.15">
      <c r="A296" s="172">
        <v>70282</v>
      </c>
      <c r="B296" s="172" t="s">
        <v>429</v>
      </c>
      <c r="C296" s="157"/>
      <c r="D296" s="158">
        <f>Товары!E301</f>
        <v>155.9</v>
      </c>
      <c r="E296" s="159">
        <f t="shared" si="15"/>
        <v>0</v>
      </c>
      <c r="F296" s="6">
        <v>12</v>
      </c>
    </row>
    <row r="297" spans="1:6" ht="15" customHeight="1" x14ac:dyDescent="0.15">
      <c r="A297" s="172">
        <v>70235</v>
      </c>
      <c r="B297" s="172" t="s">
        <v>430</v>
      </c>
      <c r="C297" s="157"/>
      <c r="D297" s="158">
        <f>Товары!E302</f>
        <v>319.17</v>
      </c>
      <c r="E297" s="159">
        <f t="shared" si="15"/>
        <v>0</v>
      </c>
      <c r="F297" s="6">
        <v>12</v>
      </c>
    </row>
    <row r="298" spans="1:6" ht="15" customHeight="1" x14ac:dyDescent="0.15">
      <c r="A298" s="172">
        <v>71235</v>
      </c>
      <c r="B298" s="172" t="s">
        <v>431</v>
      </c>
      <c r="C298" s="157"/>
      <c r="D298" s="158">
        <f>Товары!E303</f>
        <v>272.88</v>
      </c>
      <c r="E298" s="159">
        <f t="shared" si="15"/>
        <v>0</v>
      </c>
      <c r="F298" s="6">
        <v>12</v>
      </c>
    </row>
    <row r="299" spans="1:6" ht="15" customHeight="1" x14ac:dyDescent="0.15">
      <c r="A299" s="172">
        <v>70237</v>
      </c>
      <c r="B299" s="172" t="s">
        <v>432</v>
      </c>
      <c r="C299" s="157"/>
      <c r="D299" s="158">
        <f>Товары!E304</f>
        <v>340.38</v>
      </c>
      <c r="E299" s="159">
        <f t="shared" si="15"/>
        <v>0</v>
      </c>
      <c r="F299" s="6">
        <v>12</v>
      </c>
    </row>
    <row r="300" spans="1:6" ht="15" customHeight="1" x14ac:dyDescent="0.15">
      <c r="A300" s="172">
        <v>71237</v>
      </c>
      <c r="B300" s="172" t="s">
        <v>433</v>
      </c>
      <c r="C300" s="157"/>
      <c r="D300" s="158">
        <f>Товары!E305</f>
        <v>291.55</v>
      </c>
      <c r="E300" s="159">
        <f t="shared" si="15"/>
        <v>0</v>
      </c>
      <c r="F300" s="6">
        <v>12</v>
      </c>
    </row>
    <row r="301" spans="1:6" ht="15" customHeight="1" x14ac:dyDescent="0.15">
      <c r="A301" s="172">
        <v>70236</v>
      </c>
      <c r="B301" s="172" t="s">
        <v>434</v>
      </c>
      <c r="C301" s="157"/>
      <c r="D301" s="158">
        <f>Товары!E306</f>
        <v>482.45</v>
      </c>
      <c r="E301" s="159">
        <f t="shared" si="15"/>
        <v>0</v>
      </c>
      <c r="F301" s="6">
        <v>12</v>
      </c>
    </row>
    <row r="302" spans="1:6" ht="15" customHeight="1" x14ac:dyDescent="0.15">
      <c r="A302" s="172">
        <v>71236</v>
      </c>
      <c r="B302" s="172" t="s">
        <v>435</v>
      </c>
      <c r="C302" s="157"/>
      <c r="D302" s="158">
        <f>Товары!E307</f>
        <v>413.61</v>
      </c>
      <c r="E302" s="159">
        <f t="shared" si="15"/>
        <v>0</v>
      </c>
      <c r="F302" s="6">
        <v>12</v>
      </c>
    </row>
    <row r="303" spans="1:6" ht="15" customHeight="1" x14ac:dyDescent="0.15">
      <c r="A303" s="172">
        <v>70207</v>
      </c>
      <c r="B303" s="172" t="s">
        <v>436</v>
      </c>
      <c r="C303" s="157"/>
      <c r="D303" s="158">
        <f>Товары!E308</f>
        <v>117.16</v>
      </c>
      <c r="E303" s="159">
        <f t="shared" si="15"/>
        <v>0</v>
      </c>
      <c r="F303" s="6">
        <v>12</v>
      </c>
    </row>
    <row r="304" spans="1:6" ht="15" customHeight="1" x14ac:dyDescent="0.15">
      <c r="A304" s="172">
        <v>71214</v>
      </c>
      <c r="B304" s="172" t="s">
        <v>437</v>
      </c>
      <c r="C304" s="157"/>
      <c r="D304" s="158">
        <f>Товары!E309</f>
        <v>75.11</v>
      </c>
      <c r="E304" s="159">
        <f t="shared" si="15"/>
        <v>0</v>
      </c>
      <c r="F304" s="6">
        <v>12</v>
      </c>
    </row>
    <row r="305" spans="1:6" ht="15" customHeight="1" x14ac:dyDescent="0.15">
      <c r="A305" s="172">
        <v>71234</v>
      </c>
      <c r="B305" s="172" t="s">
        <v>438</v>
      </c>
      <c r="C305" s="157"/>
      <c r="D305" s="158">
        <f>Товары!E310</f>
        <v>95.21</v>
      </c>
      <c r="E305" s="159">
        <f t="shared" si="15"/>
        <v>0</v>
      </c>
      <c r="F305" s="6">
        <v>12</v>
      </c>
    </row>
    <row r="306" spans="1:6" ht="15" customHeight="1" x14ac:dyDescent="0.15">
      <c r="A306" s="172">
        <v>70293</v>
      </c>
      <c r="B306" s="172" t="s">
        <v>439</v>
      </c>
      <c r="C306" s="157"/>
      <c r="D306" s="158">
        <f>Товары!E311</f>
        <v>644.79999999999995</v>
      </c>
      <c r="E306" s="159">
        <f t="shared" si="15"/>
        <v>0</v>
      </c>
      <c r="F306" s="6">
        <v>12</v>
      </c>
    </row>
    <row r="307" spans="1:6" ht="15" customHeight="1" x14ac:dyDescent="0.15">
      <c r="A307" s="172">
        <v>70211</v>
      </c>
      <c r="B307" s="172" t="s">
        <v>440</v>
      </c>
      <c r="C307" s="157"/>
      <c r="D307" s="158">
        <f>Товары!E312</f>
        <v>597.75</v>
      </c>
      <c r="E307" s="159">
        <f t="shared" si="15"/>
        <v>0</v>
      </c>
      <c r="F307" s="6">
        <v>12</v>
      </c>
    </row>
    <row r="308" spans="1:6" ht="15" customHeight="1" x14ac:dyDescent="0.2">
      <c r="A308" s="150"/>
      <c r="B308" s="151" t="s">
        <v>25</v>
      </c>
      <c r="C308" s="152" t="s">
        <v>1411</v>
      </c>
      <c r="D308" s="153" t="s">
        <v>1830</v>
      </c>
      <c r="E308" s="154"/>
      <c r="F308" s="155"/>
    </row>
    <row r="309" spans="1:6" ht="15" customHeight="1" x14ac:dyDescent="0.2">
      <c r="A309" s="265">
        <v>10221</v>
      </c>
      <c r="B309" s="266" t="s">
        <v>441</v>
      </c>
      <c r="C309" s="157"/>
      <c r="D309" s="158">
        <f>Товары!E314</f>
        <v>5.54</v>
      </c>
      <c r="E309" s="159">
        <f t="shared" ref="E309:E353" si="16">C309*D309</f>
        <v>0</v>
      </c>
      <c r="F309" s="6">
        <v>10</v>
      </c>
    </row>
    <row r="310" spans="1:6" ht="15" customHeight="1" x14ac:dyDescent="0.2">
      <c r="A310" s="265">
        <v>10211</v>
      </c>
      <c r="B310" s="266" t="s">
        <v>442</v>
      </c>
      <c r="C310" s="157"/>
      <c r="D310" s="158">
        <f>Товары!E315</f>
        <v>14.76</v>
      </c>
      <c r="E310" s="159">
        <f t="shared" si="16"/>
        <v>0</v>
      </c>
      <c r="F310" s="6">
        <v>10</v>
      </c>
    </row>
    <row r="311" spans="1:6" ht="15" customHeight="1" x14ac:dyDescent="0.2">
      <c r="A311" s="265">
        <v>10222</v>
      </c>
      <c r="B311" s="266" t="s">
        <v>443</v>
      </c>
      <c r="C311" s="157"/>
      <c r="D311" s="158">
        <f>Товары!E316</f>
        <v>5.54</v>
      </c>
      <c r="E311" s="159">
        <f t="shared" si="16"/>
        <v>0</v>
      </c>
      <c r="F311" s="6">
        <v>10</v>
      </c>
    </row>
    <row r="312" spans="1:6" ht="15" customHeight="1" x14ac:dyDescent="0.2">
      <c r="A312" s="265">
        <v>10321</v>
      </c>
      <c r="B312" s="266" t="s">
        <v>444</v>
      </c>
      <c r="C312" s="157"/>
      <c r="D312" s="158">
        <f>Товары!E317</f>
        <v>2.77</v>
      </c>
      <c r="E312" s="159">
        <f t="shared" si="16"/>
        <v>0</v>
      </c>
      <c r="F312" s="6">
        <v>12</v>
      </c>
    </row>
    <row r="313" spans="1:6" ht="15" customHeight="1" x14ac:dyDescent="0.2">
      <c r="A313" s="265">
        <v>10327</v>
      </c>
      <c r="B313" s="266" t="s">
        <v>445</v>
      </c>
      <c r="C313" s="157"/>
      <c r="D313" s="158">
        <f>Товары!E318</f>
        <v>2.77</v>
      </c>
      <c r="E313" s="159">
        <f t="shared" si="16"/>
        <v>0</v>
      </c>
      <c r="F313" s="6">
        <v>12</v>
      </c>
    </row>
    <row r="314" spans="1:6" ht="15" customHeight="1" x14ac:dyDescent="0.2">
      <c r="A314" s="265">
        <v>10326</v>
      </c>
      <c r="B314" s="266" t="s">
        <v>446</v>
      </c>
      <c r="C314" s="157"/>
      <c r="D314" s="158">
        <f>Товары!E319</f>
        <v>2.77</v>
      </c>
      <c r="E314" s="159">
        <f t="shared" si="16"/>
        <v>0</v>
      </c>
      <c r="F314" s="6">
        <v>12</v>
      </c>
    </row>
    <row r="315" spans="1:6" ht="15" customHeight="1" x14ac:dyDescent="0.2">
      <c r="A315" s="265">
        <v>10311</v>
      </c>
      <c r="B315" s="266" t="s">
        <v>447</v>
      </c>
      <c r="C315" s="157"/>
      <c r="D315" s="158">
        <f>Товары!E320</f>
        <v>11.07</v>
      </c>
      <c r="E315" s="159">
        <f t="shared" si="16"/>
        <v>0</v>
      </c>
      <c r="F315" s="6">
        <v>12</v>
      </c>
    </row>
    <row r="316" spans="1:6" ht="15" customHeight="1" x14ac:dyDescent="0.2">
      <c r="A316" s="265">
        <v>10322</v>
      </c>
      <c r="B316" s="266" t="s">
        <v>448</v>
      </c>
      <c r="C316" s="157"/>
      <c r="D316" s="158">
        <f>Товары!E321</f>
        <v>2.77</v>
      </c>
      <c r="E316" s="159">
        <f t="shared" si="16"/>
        <v>0</v>
      </c>
      <c r="F316" s="6">
        <v>12</v>
      </c>
    </row>
    <row r="317" spans="1:6" ht="15" customHeight="1" x14ac:dyDescent="0.2">
      <c r="A317" s="265">
        <v>10324</v>
      </c>
      <c r="B317" s="266" t="s">
        <v>449</v>
      </c>
      <c r="C317" s="157"/>
      <c r="D317" s="158">
        <f>Товары!E322</f>
        <v>2.77</v>
      </c>
      <c r="E317" s="159">
        <f t="shared" si="16"/>
        <v>0</v>
      </c>
      <c r="F317" s="6">
        <v>12</v>
      </c>
    </row>
    <row r="318" spans="1:6" ht="15" customHeight="1" x14ac:dyDescent="0.2">
      <c r="A318" s="265">
        <v>12001</v>
      </c>
      <c r="B318" s="266" t="s">
        <v>450</v>
      </c>
      <c r="C318" s="157"/>
      <c r="D318" s="158">
        <f>Товары!E323</f>
        <v>92.25</v>
      </c>
      <c r="E318" s="159">
        <f t="shared" si="16"/>
        <v>0</v>
      </c>
      <c r="F318" s="6">
        <v>12</v>
      </c>
    </row>
    <row r="319" spans="1:6" ht="15" customHeight="1" x14ac:dyDescent="0.2">
      <c r="A319" s="265">
        <v>12005</v>
      </c>
      <c r="B319" s="266" t="s">
        <v>451</v>
      </c>
      <c r="C319" s="157"/>
      <c r="D319" s="158">
        <f>Товары!E324</f>
        <v>113.46</v>
      </c>
      <c r="E319" s="159">
        <f t="shared" si="16"/>
        <v>0</v>
      </c>
      <c r="F319" s="6">
        <v>12</v>
      </c>
    </row>
    <row r="320" spans="1:6" ht="15" customHeight="1" x14ac:dyDescent="0.2">
      <c r="A320" s="265">
        <v>12025</v>
      </c>
      <c r="B320" s="266" t="s">
        <v>452</v>
      </c>
      <c r="C320" s="157"/>
      <c r="D320" s="158">
        <f>Товары!E325</f>
        <v>134.68</v>
      </c>
      <c r="E320" s="159">
        <f>C320*D320</f>
        <v>0</v>
      </c>
      <c r="F320" s="6">
        <v>12</v>
      </c>
    </row>
    <row r="321" spans="1:6" ht="15" customHeight="1" x14ac:dyDescent="0.2">
      <c r="A321" s="265">
        <v>12021</v>
      </c>
      <c r="B321" s="266" t="s">
        <v>453</v>
      </c>
      <c r="C321" s="157"/>
      <c r="D321" s="158">
        <f>Товары!E326</f>
        <v>108.85</v>
      </c>
      <c r="E321" s="159">
        <f t="shared" si="16"/>
        <v>0</v>
      </c>
      <c r="F321" s="6">
        <v>12</v>
      </c>
    </row>
    <row r="322" spans="1:6" ht="15" customHeight="1" x14ac:dyDescent="0.2">
      <c r="A322" s="265">
        <v>12003</v>
      </c>
      <c r="B322" s="266" t="s">
        <v>454</v>
      </c>
      <c r="C322" s="157"/>
      <c r="D322" s="158">
        <f>Товары!E327</f>
        <v>113.46</v>
      </c>
      <c r="E322" s="159">
        <f t="shared" si="16"/>
        <v>0</v>
      </c>
      <c r="F322" s="6">
        <v>12</v>
      </c>
    </row>
    <row r="323" spans="1:6" ht="15" customHeight="1" x14ac:dyDescent="0.2">
      <c r="A323" s="265">
        <v>12026</v>
      </c>
      <c r="B323" s="266" t="s">
        <v>455</v>
      </c>
      <c r="C323" s="157"/>
      <c r="D323" s="158">
        <f>Товары!E328</f>
        <v>178.95</v>
      </c>
      <c r="E323" s="159">
        <f t="shared" si="16"/>
        <v>0</v>
      </c>
      <c r="F323" s="6">
        <v>12</v>
      </c>
    </row>
    <row r="324" spans="1:6" ht="15" customHeight="1" x14ac:dyDescent="0.2">
      <c r="A324" s="265">
        <v>12023</v>
      </c>
      <c r="B324" s="266" t="s">
        <v>456</v>
      </c>
      <c r="C324" s="157"/>
      <c r="D324" s="158">
        <f>Товары!E329</f>
        <v>146.66999999999999</v>
      </c>
      <c r="E324" s="159">
        <f t="shared" si="16"/>
        <v>0</v>
      </c>
      <c r="F324" s="6">
        <v>12</v>
      </c>
    </row>
    <row r="325" spans="1:6" ht="15" customHeight="1" x14ac:dyDescent="0.2">
      <c r="A325" s="265">
        <v>12091</v>
      </c>
      <c r="B325" s="266" t="s">
        <v>457</v>
      </c>
      <c r="C325" s="157"/>
      <c r="D325" s="158">
        <f>Товары!E330</f>
        <v>136.52000000000001</v>
      </c>
      <c r="E325" s="159">
        <f t="shared" si="16"/>
        <v>0</v>
      </c>
      <c r="F325" s="6">
        <v>12</v>
      </c>
    </row>
    <row r="326" spans="1:6" ht="15" customHeight="1" x14ac:dyDescent="0.2">
      <c r="A326" s="265">
        <v>22050</v>
      </c>
      <c r="B326" s="266" t="s">
        <v>458</v>
      </c>
      <c r="C326" s="157"/>
      <c r="D326" s="158">
        <f>Товары!E331</f>
        <v>93.24</v>
      </c>
      <c r="E326" s="159">
        <f t="shared" si="16"/>
        <v>0</v>
      </c>
      <c r="F326" s="6">
        <v>12</v>
      </c>
    </row>
    <row r="327" spans="1:6" ht="15" customHeight="1" x14ac:dyDescent="0.2">
      <c r="A327" s="265">
        <v>10010</v>
      </c>
      <c r="B327" s="266" t="s">
        <v>459</v>
      </c>
      <c r="C327" s="157"/>
      <c r="D327" s="158">
        <f>Товары!E332</f>
        <v>53.19</v>
      </c>
      <c r="E327" s="159">
        <f t="shared" si="16"/>
        <v>0</v>
      </c>
      <c r="F327" s="6">
        <v>12</v>
      </c>
    </row>
    <row r="328" spans="1:6" ht="15" customHeight="1" x14ac:dyDescent="0.2">
      <c r="A328" s="265">
        <v>22032</v>
      </c>
      <c r="B328" s="266" t="s">
        <v>460</v>
      </c>
      <c r="C328" s="157"/>
      <c r="D328" s="158">
        <f>Товары!E333</f>
        <v>61.81</v>
      </c>
      <c r="E328" s="159">
        <f t="shared" si="16"/>
        <v>0</v>
      </c>
      <c r="F328" s="6">
        <v>12</v>
      </c>
    </row>
    <row r="329" spans="1:6" ht="15" customHeight="1" x14ac:dyDescent="0.2">
      <c r="A329" s="265">
        <v>22012</v>
      </c>
      <c r="B329" s="266" t="s">
        <v>461</v>
      </c>
      <c r="C329" s="157"/>
      <c r="D329" s="158">
        <f>Товары!E334</f>
        <v>61.81</v>
      </c>
      <c r="E329" s="159">
        <f t="shared" si="16"/>
        <v>0</v>
      </c>
      <c r="F329" s="6">
        <v>40</v>
      </c>
    </row>
    <row r="330" spans="1:6" ht="15" customHeight="1" x14ac:dyDescent="0.2">
      <c r="A330" s="265">
        <v>22033</v>
      </c>
      <c r="B330" s="266" t="s">
        <v>462</v>
      </c>
      <c r="C330" s="157"/>
      <c r="D330" s="158">
        <f>Товары!E335</f>
        <v>87.64</v>
      </c>
      <c r="E330" s="159">
        <f t="shared" si="16"/>
        <v>0</v>
      </c>
      <c r="F330" s="6">
        <v>20</v>
      </c>
    </row>
    <row r="331" spans="1:6" ht="15" customHeight="1" x14ac:dyDescent="0.2">
      <c r="A331" s="265">
        <v>22013</v>
      </c>
      <c r="B331" s="266" t="s">
        <v>463</v>
      </c>
      <c r="C331" s="157"/>
      <c r="D331" s="158">
        <f>Товары!E336</f>
        <v>87.64</v>
      </c>
      <c r="E331" s="159">
        <f t="shared" si="16"/>
        <v>0</v>
      </c>
      <c r="F331" s="6">
        <v>25</v>
      </c>
    </row>
    <row r="332" spans="1:6" ht="15" customHeight="1" x14ac:dyDescent="0.2">
      <c r="A332" s="265">
        <v>22039</v>
      </c>
      <c r="B332" s="266" t="s">
        <v>464</v>
      </c>
      <c r="C332" s="157"/>
      <c r="D332" s="158">
        <f>Товары!E337</f>
        <v>123.62</v>
      </c>
      <c r="E332" s="159">
        <f t="shared" si="16"/>
        <v>0</v>
      </c>
      <c r="F332" s="6">
        <v>15</v>
      </c>
    </row>
    <row r="333" spans="1:6" ht="15" customHeight="1" x14ac:dyDescent="0.2">
      <c r="A333" s="265">
        <v>22059</v>
      </c>
      <c r="B333" s="266" t="s">
        <v>465</v>
      </c>
      <c r="C333" s="157"/>
      <c r="D333" s="158">
        <f>Товары!E338</f>
        <v>163.28</v>
      </c>
      <c r="E333" s="159">
        <f t="shared" si="16"/>
        <v>0</v>
      </c>
      <c r="F333" s="6">
        <v>20</v>
      </c>
    </row>
    <row r="334" spans="1:6" ht="15" customHeight="1" x14ac:dyDescent="0.2">
      <c r="A334" s="265">
        <v>22069</v>
      </c>
      <c r="B334" s="266" t="s">
        <v>466</v>
      </c>
      <c r="C334" s="157"/>
      <c r="D334" s="158">
        <f>Товары!E339</f>
        <v>213.08</v>
      </c>
      <c r="E334" s="159">
        <f t="shared" si="16"/>
        <v>0</v>
      </c>
      <c r="F334" s="6">
        <v>25</v>
      </c>
    </row>
    <row r="335" spans="1:6" ht="15" customHeight="1" x14ac:dyDescent="0.2">
      <c r="A335" s="265">
        <v>12022</v>
      </c>
      <c r="B335" s="266" t="s">
        <v>467</v>
      </c>
      <c r="C335" s="157"/>
      <c r="D335" s="158">
        <f>Товары!E340</f>
        <v>90.41</v>
      </c>
      <c r="E335" s="159">
        <f t="shared" si="16"/>
        <v>0</v>
      </c>
      <c r="F335" s="6">
        <v>5</v>
      </c>
    </row>
    <row r="336" spans="1:6" ht="15" customHeight="1" x14ac:dyDescent="0.2">
      <c r="A336" s="265">
        <v>12002</v>
      </c>
      <c r="B336" s="266" t="s">
        <v>468</v>
      </c>
      <c r="C336" s="157"/>
      <c r="D336" s="158">
        <f>Товары!E341</f>
        <v>95.02</v>
      </c>
      <c r="E336" s="159">
        <f t="shared" si="16"/>
        <v>0</v>
      </c>
      <c r="F336" s="6">
        <v>5</v>
      </c>
    </row>
    <row r="337" spans="1:6" ht="15" customHeight="1" x14ac:dyDescent="0.2">
      <c r="A337" s="265">
        <v>12052</v>
      </c>
      <c r="B337" s="266" t="s">
        <v>469</v>
      </c>
      <c r="C337" s="157"/>
      <c r="D337" s="158">
        <f>Товары!E342</f>
        <v>105.16</v>
      </c>
      <c r="E337" s="159">
        <f t="shared" si="16"/>
        <v>0</v>
      </c>
      <c r="F337" s="6">
        <v>12</v>
      </c>
    </row>
    <row r="338" spans="1:6" ht="15" customHeight="1" x14ac:dyDescent="0.2">
      <c r="A338" s="265">
        <v>12028</v>
      </c>
      <c r="B338" s="266" t="s">
        <v>1943</v>
      </c>
      <c r="C338" s="157"/>
      <c r="D338" s="158">
        <f>Товары!E343</f>
        <v>110.69</v>
      </c>
      <c r="E338" s="159">
        <f t="shared" si="16"/>
        <v>0</v>
      </c>
      <c r="F338" s="6">
        <v>12</v>
      </c>
    </row>
    <row r="339" spans="1:6" ht="15" customHeight="1" x14ac:dyDescent="0.2">
      <c r="A339" s="265">
        <v>12058</v>
      </c>
      <c r="B339" s="266" t="s">
        <v>470</v>
      </c>
      <c r="C339" s="157"/>
      <c r="D339" s="158">
        <f>Товары!E344</f>
        <v>128.22999999999999</v>
      </c>
      <c r="E339" s="159">
        <f t="shared" si="16"/>
        <v>0</v>
      </c>
      <c r="F339" s="6">
        <v>12</v>
      </c>
    </row>
    <row r="340" spans="1:6" ht="15" customHeight="1" x14ac:dyDescent="0.2">
      <c r="A340" s="265">
        <v>12029</v>
      </c>
      <c r="B340" s="266" t="s">
        <v>1949</v>
      </c>
      <c r="C340" s="157"/>
      <c r="D340" s="158">
        <f>Товары!E345</f>
        <v>127.3</v>
      </c>
      <c r="E340" s="159">
        <f t="shared" ref="E340" si="17">C340*D340</f>
        <v>0</v>
      </c>
      <c r="F340" s="6">
        <v>12</v>
      </c>
    </row>
    <row r="341" spans="1:6" ht="15" customHeight="1" x14ac:dyDescent="0.2">
      <c r="A341" s="265">
        <v>12009</v>
      </c>
      <c r="B341" s="266" t="s">
        <v>471</v>
      </c>
      <c r="C341" s="157"/>
      <c r="D341" s="158">
        <f>Товары!E346</f>
        <v>131.91</v>
      </c>
      <c r="E341" s="159">
        <f t="shared" si="16"/>
        <v>0</v>
      </c>
      <c r="F341" s="6">
        <v>12</v>
      </c>
    </row>
    <row r="342" spans="1:6" ht="15" customHeight="1" x14ac:dyDescent="0.2">
      <c r="A342" s="265">
        <v>12008</v>
      </c>
      <c r="B342" s="266" t="s">
        <v>472</v>
      </c>
      <c r="C342" s="157"/>
      <c r="D342" s="158">
        <f>Товары!E347</f>
        <v>113.46</v>
      </c>
      <c r="E342" s="159">
        <f t="shared" ref="E342" si="18">C342*D342</f>
        <v>0</v>
      </c>
      <c r="F342" s="6">
        <v>12</v>
      </c>
    </row>
    <row r="343" spans="1:6" ht="15" customHeight="1" x14ac:dyDescent="0.2">
      <c r="A343" s="265">
        <v>12017</v>
      </c>
      <c r="B343" s="266" t="s">
        <v>473</v>
      </c>
      <c r="C343" s="157"/>
      <c r="D343" s="158">
        <f>Товары!E348</f>
        <v>119.93</v>
      </c>
      <c r="E343" s="159">
        <f t="shared" si="16"/>
        <v>0</v>
      </c>
      <c r="F343" s="6">
        <v>12</v>
      </c>
    </row>
    <row r="344" spans="1:6" ht="15" customHeight="1" x14ac:dyDescent="0.2">
      <c r="A344" s="265">
        <v>12082</v>
      </c>
      <c r="B344" s="266" t="s">
        <v>474</v>
      </c>
      <c r="C344" s="157"/>
      <c r="D344" s="158">
        <f>Товары!E349</f>
        <v>155.9</v>
      </c>
      <c r="E344" s="159">
        <f t="shared" si="16"/>
        <v>0</v>
      </c>
      <c r="F344" s="6">
        <v>12</v>
      </c>
    </row>
    <row r="345" spans="1:6" ht="15" customHeight="1" x14ac:dyDescent="0.2">
      <c r="A345" s="265">
        <v>12037</v>
      </c>
      <c r="B345" s="266" t="s">
        <v>475</v>
      </c>
      <c r="C345" s="157"/>
      <c r="D345" s="158">
        <f>Товары!E350</f>
        <v>340.38</v>
      </c>
      <c r="E345" s="159">
        <f t="shared" si="16"/>
        <v>0</v>
      </c>
      <c r="F345" s="6">
        <v>12</v>
      </c>
    </row>
    <row r="346" spans="1:6" ht="15" customHeight="1" x14ac:dyDescent="0.2">
      <c r="A346" s="265">
        <v>12035</v>
      </c>
      <c r="B346" s="266" t="s">
        <v>476</v>
      </c>
      <c r="C346" s="157"/>
      <c r="D346" s="158">
        <f>Товары!E351</f>
        <v>318.25</v>
      </c>
      <c r="E346" s="159">
        <f t="shared" si="16"/>
        <v>0</v>
      </c>
      <c r="F346" s="6">
        <v>12</v>
      </c>
    </row>
    <row r="347" spans="1:6" ht="15" customHeight="1" x14ac:dyDescent="0.2">
      <c r="A347" s="265">
        <v>12036</v>
      </c>
      <c r="B347" s="266" t="s">
        <v>477</v>
      </c>
      <c r="C347" s="157"/>
      <c r="D347" s="158">
        <f>Товары!E352</f>
        <v>482.45</v>
      </c>
      <c r="E347" s="159">
        <f t="shared" si="16"/>
        <v>0</v>
      </c>
      <c r="F347" s="6">
        <v>12</v>
      </c>
    </row>
    <row r="348" spans="1:6" ht="15" customHeight="1" x14ac:dyDescent="0.2">
      <c r="A348" s="265">
        <v>12027</v>
      </c>
      <c r="B348" s="266" t="s">
        <v>478</v>
      </c>
      <c r="C348" s="157"/>
      <c r="D348" s="158">
        <f>Товары!E353</f>
        <v>117.16</v>
      </c>
      <c r="E348" s="159">
        <f t="shared" si="16"/>
        <v>0</v>
      </c>
      <c r="F348" s="6">
        <v>12</v>
      </c>
    </row>
    <row r="349" spans="1:6" ht="15" customHeight="1" x14ac:dyDescent="0.2">
      <c r="A349" s="265">
        <v>12007</v>
      </c>
      <c r="B349" s="266" t="s">
        <v>479</v>
      </c>
      <c r="C349" s="157"/>
      <c r="D349" s="158">
        <f>Товары!E354</f>
        <v>117.16</v>
      </c>
      <c r="E349" s="159">
        <f t="shared" si="16"/>
        <v>0</v>
      </c>
      <c r="F349" s="6">
        <v>12</v>
      </c>
    </row>
    <row r="350" spans="1:6" ht="15" customHeight="1" x14ac:dyDescent="0.2">
      <c r="A350" s="265">
        <v>12014</v>
      </c>
      <c r="B350" s="266" t="s">
        <v>480</v>
      </c>
      <c r="C350" s="157"/>
      <c r="D350" s="158">
        <f>Товары!E355</f>
        <v>102.39</v>
      </c>
      <c r="E350" s="159">
        <f t="shared" si="16"/>
        <v>0</v>
      </c>
      <c r="F350" s="6">
        <v>12</v>
      </c>
    </row>
    <row r="351" spans="1:6" ht="15" customHeight="1" x14ac:dyDescent="0.2">
      <c r="A351" s="265">
        <v>12034</v>
      </c>
      <c r="B351" s="266" t="s">
        <v>481</v>
      </c>
      <c r="C351" s="157"/>
      <c r="D351" s="158">
        <f>Товары!E356</f>
        <v>141.13</v>
      </c>
      <c r="E351" s="159">
        <f t="shared" si="16"/>
        <v>0</v>
      </c>
      <c r="F351" s="6">
        <v>12</v>
      </c>
    </row>
    <row r="352" spans="1:6" ht="15" customHeight="1" x14ac:dyDescent="0.2">
      <c r="A352" s="265">
        <v>12093</v>
      </c>
      <c r="B352" s="266" t="s">
        <v>482</v>
      </c>
      <c r="C352" s="157"/>
      <c r="D352" s="158">
        <f>Товары!E357</f>
        <v>644.79999999999995</v>
      </c>
      <c r="E352" s="159">
        <f t="shared" si="16"/>
        <v>0</v>
      </c>
      <c r="F352" s="6">
        <v>12</v>
      </c>
    </row>
    <row r="353" spans="1:6" ht="15" customHeight="1" x14ac:dyDescent="0.2">
      <c r="A353" s="265">
        <v>12011</v>
      </c>
      <c r="B353" s="266" t="s">
        <v>483</v>
      </c>
      <c r="C353" s="157"/>
      <c r="D353" s="158">
        <f>Товары!E358</f>
        <v>597.75</v>
      </c>
      <c r="E353" s="159">
        <f t="shared" si="16"/>
        <v>0</v>
      </c>
      <c r="F353" s="6">
        <v>12</v>
      </c>
    </row>
    <row r="354" spans="1:6" ht="15" customHeight="1" x14ac:dyDescent="0.2">
      <c r="A354" s="150"/>
      <c r="B354" s="151" t="s">
        <v>26</v>
      </c>
      <c r="C354" s="152" t="s">
        <v>1411</v>
      </c>
      <c r="D354" s="153" t="s">
        <v>1830</v>
      </c>
      <c r="E354" s="154"/>
      <c r="F354" s="155"/>
    </row>
    <row r="355" spans="1:6" ht="15" customHeight="1" x14ac:dyDescent="0.2">
      <c r="A355" s="265">
        <v>10328</v>
      </c>
      <c r="B355" s="266" t="s">
        <v>484</v>
      </c>
      <c r="C355" s="157"/>
      <c r="D355" s="158">
        <f>Товары!E360</f>
        <v>2.77</v>
      </c>
      <c r="E355" s="159">
        <f t="shared" ref="E355:E391" si="19">C355*D355</f>
        <v>0</v>
      </c>
      <c r="F355" s="6">
        <v>12</v>
      </c>
    </row>
    <row r="356" spans="1:6" ht="15" customHeight="1" x14ac:dyDescent="0.2">
      <c r="A356" s="265">
        <v>10228</v>
      </c>
      <c r="B356" s="266" t="s">
        <v>485</v>
      </c>
      <c r="C356" s="157"/>
      <c r="D356" s="158">
        <f>Товары!E361</f>
        <v>5.54</v>
      </c>
      <c r="E356" s="159">
        <f t="shared" si="19"/>
        <v>0</v>
      </c>
      <c r="F356" s="6">
        <v>12</v>
      </c>
    </row>
    <row r="357" spans="1:6" ht="15" customHeight="1" x14ac:dyDescent="0.2">
      <c r="A357" s="265">
        <v>25001</v>
      </c>
      <c r="B357" s="266" t="s">
        <v>486</v>
      </c>
      <c r="C357" s="157"/>
      <c r="D357" s="158">
        <f>Товары!E362</f>
        <v>92.25</v>
      </c>
      <c r="E357" s="159">
        <f t="shared" si="19"/>
        <v>0</v>
      </c>
      <c r="F357" s="6">
        <v>12</v>
      </c>
    </row>
    <row r="358" spans="1:6" ht="15" customHeight="1" x14ac:dyDescent="0.2">
      <c r="A358" s="265">
        <v>25005</v>
      </c>
      <c r="B358" s="266" t="s">
        <v>487</v>
      </c>
      <c r="C358" s="157"/>
      <c r="D358" s="158">
        <f>Товары!E363</f>
        <v>113.46</v>
      </c>
      <c r="E358" s="159">
        <f t="shared" si="19"/>
        <v>0</v>
      </c>
      <c r="F358" s="6">
        <v>12</v>
      </c>
    </row>
    <row r="359" spans="1:6" ht="15" customHeight="1" x14ac:dyDescent="0.2">
      <c r="A359" s="265">
        <v>25025</v>
      </c>
      <c r="B359" s="266" t="s">
        <v>488</v>
      </c>
      <c r="C359" s="157"/>
      <c r="D359" s="158">
        <f>Товары!E364</f>
        <v>134.68</v>
      </c>
      <c r="E359" s="159">
        <f t="shared" si="19"/>
        <v>0</v>
      </c>
      <c r="F359" s="6">
        <v>12</v>
      </c>
    </row>
    <row r="360" spans="1:6" ht="15" customHeight="1" x14ac:dyDescent="0.2">
      <c r="A360" s="265">
        <v>25021</v>
      </c>
      <c r="B360" s="266" t="s">
        <v>489</v>
      </c>
      <c r="C360" s="157"/>
      <c r="D360" s="158">
        <f>Товары!E365</f>
        <v>119.93</v>
      </c>
      <c r="E360" s="159">
        <f t="shared" si="19"/>
        <v>0</v>
      </c>
      <c r="F360" s="6">
        <v>12</v>
      </c>
    </row>
    <row r="361" spans="1:6" ht="15" customHeight="1" x14ac:dyDescent="0.2">
      <c r="A361" s="265">
        <v>25003</v>
      </c>
      <c r="B361" s="266" t="s">
        <v>490</v>
      </c>
      <c r="C361" s="157"/>
      <c r="D361" s="158">
        <f>Товары!E366</f>
        <v>113.46</v>
      </c>
      <c r="E361" s="159">
        <f t="shared" si="19"/>
        <v>0</v>
      </c>
      <c r="F361" s="6">
        <v>12</v>
      </c>
    </row>
    <row r="362" spans="1:6" ht="15" customHeight="1" x14ac:dyDescent="0.2">
      <c r="A362" s="265">
        <v>25026</v>
      </c>
      <c r="B362" s="266" t="s">
        <v>491</v>
      </c>
      <c r="C362" s="157"/>
      <c r="D362" s="158">
        <f>Товары!E367</f>
        <v>178.95</v>
      </c>
      <c r="E362" s="159">
        <f t="shared" si="19"/>
        <v>0</v>
      </c>
      <c r="F362" s="6">
        <v>12</v>
      </c>
    </row>
    <row r="363" spans="1:6" ht="15" customHeight="1" x14ac:dyDescent="0.2">
      <c r="A363" s="265">
        <v>32026</v>
      </c>
      <c r="B363" s="266" t="s">
        <v>1942</v>
      </c>
      <c r="C363" s="157"/>
      <c r="D363" s="158">
        <f>Товары!E368</f>
        <v>110</v>
      </c>
      <c r="E363" s="159">
        <f t="shared" si="19"/>
        <v>0</v>
      </c>
      <c r="F363" s="6">
        <v>12</v>
      </c>
    </row>
    <row r="364" spans="1:6" ht="15" customHeight="1" x14ac:dyDescent="0.2">
      <c r="A364" s="265">
        <v>25023</v>
      </c>
      <c r="B364" s="266" t="s">
        <v>492</v>
      </c>
      <c r="C364" s="157"/>
      <c r="D364" s="158">
        <f>Товары!E369</f>
        <v>146.66999999999999</v>
      </c>
      <c r="E364" s="159">
        <f t="shared" si="19"/>
        <v>0</v>
      </c>
      <c r="F364" s="6">
        <v>12</v>
      </c>
    </row>
    <row r="365" spans="1:6" ht="15" customHeight="1" x14ac:dyDescent="0.2">
      <c r="A365" s="265">
        <v>25091</v>
      </c>
      <c r="B365" s="266" t="s">
        <v>493</v>
      </c>
      <c r="C365" s="157"/>
      <c r="D365" s="158">
        <f>Товары!E370</f>
        <v>136.52000000000001</v>
      </c>
      <c r="E365" s="159">
        <f t="shared" si="19"/>
        <v>0</v>
      </c>
      <c r="F365" s="6">
        <v>12</v>
      </c>
    </row>
    <row r="366" spans="1:6" ht="15" customHeight="1" x14ac:dyDescent="0.2">
      <c r="A366" s="265">
        <v>25050</v>
      </c>
      <c r="B366" s="266" t="s">
        <v>494</v>
      </c>
      <c r="C366" s="157"/>
      <c r="D366" s="158">
        <f>Товары!E371</f>
        <v>105.16</v>
      </c>
      <c r="E366" s="159">
        <f t="shared" si="19"/>
        <v>0</v>
      </c>
      <c r="F366" s="6">
        <v>10</v>
      </c>
    </row>
    <row r="367" spans="1:6" ht="15" customHeight="1" x14ac:dyDescent="0.2">
      <c r="A367" s="265">
        <v>10060</v>
      </c>
      <c r="B367" s="266" t="s">
        <v>495</v>
      </c>
      <c r="C367" s="157"/>
      <c r="D367" s="158">
        <f>Товары!E372</f>
        <v>53.19</v>
      </c>
      <c r="E367" s="159">
        <f t="shared" si="19"/>
        <v>0</v>
      </c>
      <c r="F367" s="6">
        <v>10</v>
      </c>
    </row>
    <row r="368" spans="1:6" ht="15" customHeight="1" x14ac:dyDescent="0.2">
      <c r="A368" s="265">
        <v>32032</v>
      </c>
      <c r="B368" s="266" t="s">
        <v>496</v>
      </c>
      <c r="C368" s="157"/>
      <c r="D368" s="158">
        <f>Товары!E373</f>
        <v>61.81</v>
      </c>
      <c r="E368" s="159">
        <f t="shared" si="19"/>
        <v>0</v>
      </c>
      <c r="F368" s="6">
        <v>12</v>
      </c>
    </row>
    <row r="369" spans="1:6" ht="15" customHeight="1" x14ac:dyDescent="0.2">
      <c r="A369" s="265">
        <v>32012</v>
      </c>
      <c r="B369" s="266" t="s">
        <v>497</v>
      </c>
      <c r="C369" s="157"/>
      <c r="D369" s="158">
        <f>Товары!E374</f>
        <v>61.81</v>
      </c>
      <c r="E369" s="159">
        <f t="shared" si="19"/>
        <v>0</v>
      </c>
      <c r="F369" s="6">
        <v>40</v>
      </c>
    </row>
    <row r="370" spans="1:6" ht="15" customHeight="1" x14ac:dyDescent="0.2">
      <c r="A370" s="265">
        <v>32033</v>
      </c>
      <c r="B370" s="266" t="s">
        <v>498</v>
      </c>
      <c r="C370" s="157"/>
      <c r="D370" s="158">
        <f>Товары!E375</f>
        <v>87.64</v>
      </c>
      <c r="E370" s="159">
        <f t="shared" si="19"/>
        <v>0</v>
      </c>
      <c r="F370" s="6">
        <v>20</v>
      </c>
    </row>
    <row r="371" spans="1:6" ht="15" customHeight="1" x14ac:dyDescent="0.2">
      <c r="A371" s="265">
        <v>32013</v>
      </c>
      <c r="B371" s="266" t="s">
        <v>499</v>
      </c>
      <c r="C371" s="157"/>
      <c r="D371" s="158">
        <f>Товары!E376</f>
        <v>87.64</v>
      </c>
      <c r="E371" s="159">
        <f t="shared" si="19"/>
        <v>0</v>
      </c>
      <c r="F371" s="6">
        <v>25</v>
      </c>
    </row>
    <row r="372" spans="1:6" ht="15" customHeight="1" x14ac:dyDescent="0.2">
      <c r="A372" s="265">
        <v>32039</v>
      </c>
      <c r="B372" s="266" t="s">
        <v>500</v>
      </c>
      <c r="C372" s="157"/>
      <c r="D372" s="158">
        <f>Товары!E377</f>
        <v>123.62</v>
      </c>
      <c r="E372" s="159">
        <f t="shared" si="19"/>
        <v>0</v>
      </c>
      <c r="F372" s="6">
        <v>15</v>
      </c>
    </row>
    <row r="373" spans="1:6" ht="15" customHeight="1" x14ac:dyDescent="0.2">
      <c r="A373" s="265">
        <v>32059</v>
      </c>
      <c r="B373" s="266" t="s">
        <v>501</v>
      </c>
      <c r="C373" s="157"/>
      <c r="D373" s="158">
        <f>Товары!E378</f>
        <v>163.28</v>
      </c>
      <c r="E373" s="159">
        <f t="shared" si="19"/>
        <v>0</v>
      </c>
      <c r="F373" s="6">
        <v>20</v>
      </c>
    </row>
    <row r="374" spans="1:6" ht="15" customHeight="1" x14ac:dyDescent="0.2">
      <c r="A374" s="265">
        <v>32069</v>
      </c>
      <c r="B374" s="266" t="s">
        <v>502</v>
      </c>
      <c r="C374" s="157"/>
      <c r="D374" s="158">
        <f>Товары!E379</f>
        <v>213.08</v>
      </c>
      <c r="E374" s="159">
        <f t="shared" si="19"/>
        <v>0</v>
      </c>
      <c r="F374" s="6">
        <v>25</v>
      </c>
    </row>
    <row r="375" spans="1:6" ht="15" customHeight="1" x14ac:dyDescent="0.2">
      <c r="A375" s="265">
        <v>25022</v>
      </c>
      <c r="B375" s="266" t="s">
        <v>503</v>
      </c>
      <c r="C375" s="157"/>
      <c r="D375" s="158">
        <f>Товары!E380</f>
        <v>90.41</v>
      </c>
      <c r="E375" s="159">
        <f t="shared" si="19"/>
        <v>0</v>
      </c>
      <c r="F375" s="6">
        <v>5</v>
      </c>
    </row>
    <row r="376" spans="1:6" ht="15" customHeight="1" x14ac:dyDescent="0.2">
      <c r="A376" s="265">
        <v>25002</v>
      </c>
      <c r="B376" s="266" t="s">
        <v>504</v>
      </c>
      <c r="C376" s="157"/>
      <c r="D376" s="158">
        <f>Товары!E381</f>
        <v>95.02</v>
      </c>
      <c r="E376" s="159">
        <f t="shared" si="19"/>
        <v>0</v>
      </c>
      <c r="F376" s="6">
        <v>5</v>
      </c>
    </row>
    <row r="377" spans="1:6" ht="15" customHeight="1" x14ac:dyDescent="0.2">
      <c r="A377" s="265">
        <v>25028</v>
      </c>
      <c r="B377" s="266" t="s">
        <v>505</v>
      </c>
      <c r="C377" s="157"/>
      <c r="D377" s="158">
        <f>Товары!E382</f>
        <v>110.69</v>
      </c>
      <c r="E377" s="159">
        <f t="shared" si="19"/>
        <v>0</v>
      </c>
      <c r="F377" s="6">
        <v>12</v>
      </c>
    </row>
    <row r="378" spans="1:6" ht="15" customHeight="1" x14ac:dyDescent="0.2">
      <c r="A378" s="265">
        <v>25029</v>
      </c>
      <c r="B378" s="266" t="s">
        <v>506</v>
      </c>
      <c r="C378" s="157"/>
      <c r="D378" s="158">
        <f>Товары!E383</f>
        <v>127.3</v>
      </c>
      <c r="E378" s="159">
        <f t="shared" si="19"/>
        <v>0</v>
      </c>
      <c r="F378" s="6">
        <v>12</v>
      </c>
    </row>
    <row r="379" spans="1:6" ht="15" customHeight="1" x14ac:dyDescent="0.2">
      <c r="A379" s="265">
        <v>25009</v>
      </c>
      <c r="B379" s="266" t="s">
        <v>507</v>
      </c>
      <c r="C379" s="157"/>
      <c r="D379" s="158">
        <f>Товары!E384</f>
        <v>131.91</v>
      </c>
      <c r="E379" s="159">
        <f t="shared" si="19"/>
        <v>0</v>
      </c>
      <c r="F379" s="6">
        <v>12</v>
      </c>
    </row>
    <row r="380" spans="1:6" ht="15" customHeight="1" x14ac:dyDescent="0.2">
      <c r="A380" s="265">
        <v>25008</v>
      </c>
      <c r="B380" s="266" t="s">
        <v>508</v>
      </c>
      <c r="C380" s="157"/>
      <c r="D380" s="158">
        <f>Товары!E385</f>
        <v>113.46</v>
      </c>
      <c r="E380" s="159">
        <f t="shared" si="19"/>
        <v>0</v>
      </c>
      <c r="F380" s="6">
        <v>12</v>
      </c>
    </row>
    <row r="381" spans="1:6" ht="15" customHeight="1" x14ac:dyDescent="0.2">
      <c r="A381" s="265">
        <v>25017</v>
      </c>
      <c r="B381" s="266" t="s">
        <v>509</v>
      </c>
      <c r="C381" s="157"/>
      <c r="D381" s="158">
        <f>Товары!E386</f>
        <v>119.93</v>
      </c>
      <c r="E381" s="159">
        <f t="shared" si="19"/>
        <v>0</v>
      </c>
      <c r="F381" s="6">
        <v>12</v>
      </c>
    </row>
    <row r="382" spans="1:6" ht="15" customHeight="1" x14ac:dyDescent="0.2">
      <c r="A382" s="265">
        <v>25082</v>
      </c>
      <c r="B382" s="266" t="s">
        <v>510</v>
      </c>
      <c r="C382" s="157"/>
      <c r="D382" s="158">
        <f>Товары!E387</f>
        <v>155.9</v>
      </c>
      <c r="E382" s="159">
        <f t="shared" si="19"/>
        <v>0</v>
      </c>
      <c r="F382" s="6">
        <v>12</v>
      </c>
    </row>
    <row r="383" spans="1:6" ht="15" customHeight="1" x14ac:dyDescent="0.2">
      <c r="A383" s="265">
        <v>25035</v>
      </c>
      <c r="B383" s="266" t="s">
        <v>511</v>
      </c>
      <c r="C383" s="157"/>
      <c r="D383" s="158">
        <f>Товары!E388</f>
        <v>318.25</v>
      </c>
      <c r="E383" s="159">
        <f t="shared" si="19"/>
        <v>0</v>
      </c>
      <c r="F383" s="6">
        <v>12</v>
      </c>
    </row>
    <row r="384" spans="1:6" ht="15" customHeight="1" x14ac:dyDescent="0.2">
      <c r="A384" s="265">
        <v>25037</v>
      </c>
      <c r="B384" s="266" t="s">
        <v>512</v>
      </c>
      <c r="C384" s="157"/>
      <c r="D384" s="158">
        <f>Товары!E389</f>
        <v>340.38</v>
      </c>
      <c r="E384" s="159">
        <f t="shared" si="19"/>
        <v>0</v>
      </c>
      <c r="F384" s="6">
        <v>12</v>
      </c>
    </row>
    <row r="385" spans="1:6" ht="15" customHeight="1" x14ac:dyDescent="0.2">
      <c r="A385" s="265">
        <v>25036</v>
      </c>
      <c r="B385" s="266" t="s">
        <v>513</v>
      </c>
      <c r="C385" s="157"/>
      <c r="D385" s="158">
        <f>Товары!E390</f>
        <v>482.45</v>
      </c>
      <c r="E385" s="159">
        <f t="shared" si="19"/>
        <v>0</v>
      </c>
      <c r="F385" s="6">
        <v>12</v>
      </c>
    </row>
    <row r="386" spans="1:6" ht="15" customHeight="1" x14ac:dyDescent="0.2">
      <c r="A386" s="265">
        <v>25027</v>
      </c>
      <c r="B386" s="266" t="s">
        <v>514</v>
      </c>
      <c r="C386" s="157"/>
      <c r="D386" s="158">
        <f>Товары!E391</f>
        <v>117.16</v>
      </c>
      <c r="E386" s="159">
        <f t="shared" si="19"/>
        <v>0</v>
      </c>
      <c r="F386" s="6">
        <v>12</v>
      </c>
    </row>
    <row r="387" spans="1:6" ht="15" customHeight="1" x14ac:dyDescent="0.2">
      <c r="A387" s="265">
        <v>25007</v>
      </c>
      <c r="B387" s="266" t="s">
        <v>515</v>
      </c>
      <c r="C387" s="157"/>
      <c r="D387" s="158">
        <f>Товары!E392</f>
        <v>117.16</v>
      </c>
      <c r="E387" s="159">
        <f t="shared" si="19"/>
        <v>0</v>
      </c>
      <c r="F387" s="6">
        <v>12</v>
      </c>
    </row>
    <row r="388" spans="1:6" ht="15" customHeight="1" x14ac:dyDescent="0.2">
      <c r="A388" s="265">
        <v>25014</v>
      </c>
      <c r="B388" s="266" t="s">
        <v>516</v>
      </c>
      <c r="C388" s="157"/>
      <c r="D388" s="158">
        <f>Товары!E393</f>
        <v>102.39</v>
      </c>
      <c r="E388" s="159">
        <f t="shared" si="19"/>
        <v>0</v>
      </c>
      <c r="F388" s="6">
        <v>12</v>
      </c>
    </row>
    <row r="389" spans="1:6" ht="15" customHeight="1" x14ac:dyDescent="0.2">
      <c r="A389" s="265">
        <v>25034</v>
      </c>
      <c r="B389" s="266" t="s">
        <v>517</v>
      </c>
      <c r="C389" s="157"/>
      <c r="D389" s="158">
        <f>Товары!E394</f>
        <v>141.13</v>
      </c>
      <c r="E389" s="159">
        <f t="shared" si="19"/>
        <v>0</v>
      </c>
      <c r="F389" s="6">
        <v>12</v>
      </c>
    </row>
    <row r="390" spans="1:6" ht="15" customHeight="1" x14ac:dyDescent="0.2">
      <c r="A390" s="265">
        <v>25093</v>
      </c>
      <c r="B390" s="266" t="s">
        <v>518</v>
      </c>
      <c r="C390" s="157"/>
      <c r="D390" s="158">
        <f>Товары!E395</f>
        <v>644.79999999999995</v>
      </c>
      <c r="E390" s="159">
        <f t="shared" si="19"/>
        <v>0</v>
      </c>
      <c r="F390" s="6">
        <v>12</v>
      </c>
    </row>
    <row r="391" spans="1:6" ht="15" customHeight="1" x14ac:dyDescent="0.2">
      <c r="A391" s="265">
        <v>25011</v>
      </c>
      <c r="B391" s="266" t="s">
        <v>519</v>
      </c>
      <c r="C391" s="157"/>
      <c r="D391" s="158">
        <f>Товары!E396</f>
        <v>597.75</v>
      </c>
      <c r="E391" s="159">
        <f t="shared" si="19"/>
        <v>0</v>
      </c>
      <c r="F391" s="6">
        <v>12</v>
      </c>
    </row>
    <row r="392" spans="1:6" ht="15" customHeight="1" x14ac:dyDescent="0.2">
      <c r="A392" s="150"/>
      <c r="B392" s="151" t="s">
        <v>27</v>
      </c>
      <c r="C392" s="152" t="s">
        <v>1411</v>
      </c>
      <c r="D392" s="153" t="s">
        <v>1830</v>
      </c>
      <c r="E392" s="154"/>
      <c r="F392" s="155"/>
    </row>
    <row r="393" spans="1:6" ht="15" customHeight="1" x14ac:dyDescent="0.2">
      <c r="A393" s="265">
        <v>10317</v>
      </c>
      <c r="B393" s="266" t="s">
        <v>520</v>
      </c>
      <c r="C393" s="157"/>
      <c r="D393" s="158">
        <v>17.399999999999999</v>
      </c>
      <c r="E393" s="159">
        <f t="shared" ref="E393:E410" si="20">C393*D393</f>
        <v>0</v>
      </c>
      <c r="F393" s="6">
        <v>10</v>
      </c>
    </row>
    <row r="394" spans="1:6" ht="15" customHeight="1" x14ac:dyDescent="0.2">
      <c r="A394" s="265">
        <v>10217</v>
      </c>
      <c r="B394" s="266" t="s">
        <v>521</v>
      </c>
      <c r="C394" s="157"/>
      <c r="D394" s="158">
        <v>21.93</v>
      </c>
      <c r="E394" s="159">
        <f t="shared" si="20"/>
        <v>0</v>
      </c>
      <c r="F394" s="6">
        <v>12</v>
      </c>
    </row>
    <row r="395" spans="1:6" ht="15" customHeight="1" x14ac:dyDescent="0.2">
      <c r="A395" s="265">
        <v>23401</v>
      </c>
      <c r="B395" s="266" t="s">
        <v>522</v>
      </c>
      <c r="C395" s="157"/>
      <c r="D395" s="158">
        <v>153.44</v>
      </c>
      <c r="E395" s="159">
        <f t="shared" si="20"/>
        <v>0</v>
      </c>
      <c r="F395" s="6">
        <v>12</v>
      </c>
    </row>
    <row r="396" spans="1:6" ht="15" customHeight="1" x14ac:dyDescent="0.2">
      <c r="A396" s="265">
        <v>23421</v>
      </c>
      <c r="B396" s="266" t="s">
        <v>523</v>
      </c>
      <c r="C396" s="157"/>
      <c r="D396" s="158">
        <v>176.88</v>
      </c>
      <c r="E396" s="159">
        <f t="shared" si="20"/>
        <v>0</v>
      </c>
      <c r="F396" s="6">
        <v>12</v>
      </c>
    </row>
    <row r="397" spans="1:6" ht="15" customHeight="1" x14ac:dyDescent="0.2">
      <c r="A397" s="265">
        <v>23403</v>
      </c>
      <c r="B397" s="266" t="s">
        <v>524</v>
      </c>
      <c r="C397" s="157"/>
      <c r="D397" s="158">
        <v>185.19</v>
      </c>
      <c r="E397" s="159">
        <f t="shared" si="20"/>
        <v>0</v>
      </c>
      <c r="F397" s="6">
        <v>12</v>
      </c>
    </row>
    <row r="398" spans="1:6" ht="15" customHeight="1" x14ac:dyDescent="0.2">
      <c r="A398" s="265">
        <v>23423</v>
      </c>
      <c r="B398" s="266" t="s">
        <v>525</v>
      </c>
      <c r="C398" s="157"/>
      <c r="D398" s="158">
        <v>235.84</v>
      </c>
      <c r="E398" s="159">
        <f t="shared" si="20"/>
        <v>0</v>
      </c>
      <c r="F398" s="6">
        <v>12</v>
      </c>
    </row>
    <row r="399" spans="1:6" ht="15" customHeight="1" x14ac:dyDescent="0.2">
      <c r="A399" s="265">
        <v>22412</v>
      </c>
      <c r="B399" s="266" t="s">
        <v>526</v>
      </c>
      <c r="C399" s="157"/>
      <c r="D399" s="158">
        <v>94.49</v>
      </c>
      <c r="E399" s="159">
        <f t="shared" si="20"/>
        <v>0</v>
      </c>
      <c r="F399" s="6">
        <v>10</v>
      </c>
    </row>
    <row r="400" spans="1:6" ht="15" customHeight="1" x14ac:dyDescent="0.2">
      <c r="A400" s="265">
        <v>22413</v>
      </c>
      <c r="B400" s="266" t="s">
        <v>527</v>
      </c>
      <c r="C400" s="157"/>
      <c r="D400" s="158">
        <v>130.01</v>
      </c>
      <c r="E400" s="159">
        <f t="shared" si="20"/>
        <v>0</v>
      </c>
      <c r="F400" s="6">
        <v>25</v>
      </c>
    </row>
    <row r="401" spans="1:6" ht="15" customHeight="1" x14ac:dyDescent="0.2">
      <c r="A401" s="265">
        <v>23402</v>
      </c>
      <c r="B401" s="266" t="s">
        <v>528</v>
      </c>
      <c r="C401" s="157"/>
      <c r="D401" s="158">
        <v>153.44</v>
      </c>
      <c r="E401" s="159">
        <f t="shared" si="20"/>
        <v>0</v>
      </c>
      <c r="F401" s="6">
        <v>20</v>
      </c>
    </row>
    <row r="402" spans="1:6" ht="15" customHeight="1" x14ac:dyDescent="0.2">
      <c r="A402" s="265">
        <v>22409</v>
      </c>
      <c r="B402" s="266" t="s">
        <v>1946</v>
      </c>
      <c r="C402" s="157"/>
      <c r="D402" s="158">
        <v>170</v>
      </c>
      <c r="E402" s="159">
        <f t="shared" ref="E402" si="21">C402*D402</f>
        <v>0</v>
      </c>
      <c r="F402" s="6">
        <v>20</v>
      </c>
    </row>
    <row r="403" spans="1:6" ht="15" customHeight="1" x14ac:dyDescent="0.2">
      <c r="A403" s="265">
        <v>23409</v>
      </c>
      <c r="B403" s="266" t="s">
        <v>529</v>
      </c>
      <c r="C403" s="157"/>
      <c r="D403" s="158">
        <v>217.7</v>
      </c>
      <c r="E403" s="159">
        <f t="shared" si="20"/>
        <v>0</v>
      </c>
      <c r="F403" s="6">
        <v>12</v>
      </c>
    </row>
    <row r="404" spans="1:6" ht="15" customHeight="1" x14ac:dyDescent="0.2">
      <c r="A404" s="265">
        <v>23408</v>
      </c>
      <c r="B404" s="266" t="s">
        <v>530</v>
      </c>
      <c r="C404" s="157"/>
      <c r="D404" s="158">
        <v>185.19</v>
      </c>
      <c r="E404" s="159">
        <f t="shared" si="20"/>
        <v>0</v>
      </c>
      <c r="F404" s="6">
        <v>12</v>
      </c>
    </row>
    <row r="405" spans="1:6" ht="15" customHeight="1" x14ac:dyDescent="0.2">
      <c r="A405" s="265">
        <v>23417</v>
      </c>
      <c r="B405" s="266" t="s">
        <v>531</v>
      </c>
      <c r="C405" s="157"/>
      <c r="D405" s="158">
        <v>176.88</v>
      </c>
      <c r="E405" s="159">
        <f t="shared" si="20"/>
        <v>0</v>
      </c>
      <c r="F405" s="6">
        <v>12</v>
      </c>
    </row>
    <row r="406" spans="1:6" ht="15" customHeight="1" x14ac:dyDescent="0.2">
      <c r="A406" s="265">
        <v>23482</v>
      </c>
      <c r="B406" s="266" t="s">
        <v>532</v>
      </c>
      <c r="C406" s="157"/>
      <c r="D406" s="158">
        <v>211.65</v>
      </c>
      <c r="E406" s="159">
        <f t="shared" si="20"/>
        <v>0</v>
      </c>
      <c r="F406" s="6">
        <v>12</v>
      </c>
    </row>
    <row r="407" spans="1:6" ht="15" customHeight="1" x14ac:dyDescent="0.2">
      <c r="A407" s="265">
        <v>23407</v>
      </c>
      <c r="B407" s="266" t="s">
        <v>533</v>
      </c>
      <c r="C407" s="157"/>
      <c r="D407" s="158">
        <v>185.19</v>
      </c>
      <c r="E407" s="159">
        <f t="shared" si="20"/>
        <v>0</v>
      </c>
      <c r="F407" s="6">
        <v>12</v>
      </c>
    </row>
    <row r="408" spans="1:6" ht="15" customHeight="1" x14ac:dyDescent="0.2">
      <c r="A408" s="265">
        <v>23414</v>
      </c>
      <c r="B408" s="266" t="s">
        <v>534</v>
      </c>
      <c r="C408" s="157"/>
      <c r="D408" s="158">
        <v>173.1</v>
      </c>
      <c r="E408" s="159">
        <f>C408*D408</f>
        <v>0</v>
      </c>
      <c r="F408" s="6">
        <v>12</v>
      </c>
    </row>
    <row r="409" spans="1:6" ht="15" customHeight="1" x14ac:dyDescent="0.2">
      <c r="A409" s="265">
        <v>22414</v>
      </c>
      <c r="B409" s="266" t="s">
        <v>1945</v>
      </c>
      <c r="C409" s="157"/>
      <c r="D409" s="158">
        <v>150</v>
      </c>
      <c r="E409" s="159">
        <f>C409*D409</f>
        <v>0</v>
      </c>
      <c r="F409" s="6">
        <v>12</v>
      </c>
    </row>
    <row r="410" spans="1:6" ht="15" customHeight="1" x14ac:dyDescent="0.2">
      <c r="A410" s="265">
        <v>23411</v>
      </c>
      <c r="B410" s="266" t="s">
        <v>535</v>
      </c>
      <c r="C410" s="157"/>
      <c r="D410" s="158">
        <v>722.6</v>
      </c>
      <c r="E410" s="159">
        <f t="shared" si="20"/>
        <v>0</v>
      </c>
      <c r="F410" s="6">
        <v>12</v>
      </c>
    </row>
    <row r="411" spans="1:6" ht="15" customHeight="1" x14ac:dyDescent="0.2">
      <c r="A411" s="150"/>
      <c r="B411" s="151" t="s">
        <v>28</v>
      </c>
      <c r="C411" s="152" t="s">
        <v>1411</v>
      </c>
      <c r="D411" s="153" t="s">
        <v>1830</v>
      </c>
      <c r="E411" s="154"/>
      <c r="F411" s="155"/>
    </row>
    <row r="412" spans="1:6" ht="15" customHeight="1" x14ac:dyDescent="0.2">
      <c r="A412" s="265">
        <v>10319</v>
      </c>
      <c r="B412" s="266" t="s">
        <v>536</v>
      </c>
      <c r="C412" s="157"/>
      <c r="D412" s="158">
        <v>17.399999999999999</v>
      </c>
      <c r="E412" s="159">
        <f t="shared" ref="E412:E429" si="22">C412*D412</f>
        <v>0</v>
      </c>
      <c r="F412" s="6">
        <v>10</v>
      </c>
    </row>
    <row r="413" spans="1:6" ht="15" customHeight="1" x14ac:dyDescent="0.2">
      <c r="A413" s="265">
        <v>10219</v>
      </c>
      <c r="B413" s="266" t="s">
        <v>537</v>
      </c>
      <c r="C413" s="157"/>
      <c r="D413" s="158">
        <v>21.93</v>
      </c>
      <c r="E413" s="159">
        <f t="shared" si="22"/>
        <v>0</v>
      </c>
      <c r="F413" s="6">
        <v>12</v>
      </c>
    </row>
    <row r="414" spans="1:6" ht="15" customHeight="1" x14ac:dyDescent="0.2">
      <c r="A414" s="265">
        <v>23801</v>
      </c>
      <c r="B414" s="266" t="s">
        <v>538</v>
      </c>
      <c r="C414" s="157"/>
      <c r="D414" s="158">
        <v>153.44</v>
      </c>
      <c r="E414" s="159">
        <f t="shared" si="22"/>
        <v>0</v>
      </c>
      <c r="F414" s="6">
        <v>12</v>
      </c>
    </row>
    <row r="415" spans="1:6" ht="15" customHeight="1" x14ac:dyDescent="0.2">
      <c r="A415" s="265">
        <v>22801</v>
      </c>
      <c r="B415" s="266" t="s">
        <v>539</v>
      </c>
      <c r="C415" s="157"/>
      <c r="D415" s="158">
        <v>110</v>
      </c>
      <c r="E415" s="159">
        <f t="shared" si="22"/>
        <v>0</v>
      </c>
      <c r="F415" s="6">
        <v>12</v>
      </c>
    </row>
    <row r="416" spans="1:6" ht="15" customHeight="1" x14ac:dyDescent="0.2">
      <c r="A416" s="265">
        <v>22821</v>
      </c>
      <c r="B416" s="266" t="s">
        <v>540</v>
      </c>
      <c r="C416" s="157"/>
      <c r="D416" s="158">
        <v>120</v>
      </c>
      <c r="E416" s="159">
        <f t="shared" si="22"/>
        <v>0</v>
      </c>
      <c r="F416" s="6">
        <v>12</v>
      </c>
    </row>
    <row r="417" spans="1:6" ht="15" customHeight="1" x14ac:dyDescent="0.2">
      <c r="A417" s="265">
        <v>22803</v>
      </c>
      <c r="B417" s="266" t="s">
        <v>541</v>
      </c>
      <c r="C417" s="157"/>
      <c r="D417" s="158">
        <v>120</v>
      </c>
      <c r="E417" s="159">
        <f t="shared" si="22"/>
        <v>0</v>
      </c>
      <c r="F417" s="6">
        <v>12</v>
      </c>
    </row>
    <row r="418" spans="1:6" ht="15" customHeight="1" x14ac:dyDescent="0.2">
      <c r="A418" s="265">
        <v>22823</v>
      </c>
      <c r="B418" s="266" t="s">
        <v>542</v>
      </c>
      <c r="C418" s="157"/>
      <c r="D418" s="158">
        <v>135</v>
      </c>
      <c r="E418" s="159">
        <f t="shared" si="22"/>
        <v>0</v>
      </c>
      <c r="F418" s="6">
        <v>12</v>
      </c>
    </row>
    <row r="419" spans="1:6" ht="15" customHeight="1" x14ac:dyDescent="0.2">
      <c r="A419" s="265">
        <v>22812</v>
      </c>
      <c r="B419" s="266" t="s">
        <v>543</v>
      </c>
      <c r="C419" s="157"/>
      <c r="D419" s="158">
        <v>94.49</v>
      </c>
      <c r="E419" s="159">
        <f t="shared" si="22"/>
        <v>0</v>
      </c>
      <c r="F419" s="6">
        <v>10</v>
      </c>
    </row>
    <row r="420" spans="1:6" ht="15" customHeight="1" x14ac:dyDescent="0.2">
      <c r="A420" s="265">
        <v>22813</v>
      </c>
      <c r="B420" s="266" t="s">
        <v>544</v>
      </c>
      <c r="C420" s="157"/>
      <c r="D420" s="158">
        <v>130.01</v>
      </c>
      <c r="E420" s="159">
        <f t="shared" si="22"/>
        <v>0</v>
      </c>
      <c r="F420" s="6">
        <v>25</v>
      </c>
    </row>
    <row r="421" spans="1:6" ht="15" customHeight="1" x14ac:dyDescent="0.2">
      <c r="A421" s="265">
        <v>23802</v>
      </c>
      <c r="B421" s="266" t="s">
        <v>545</v>
      </c>
      <c r="C421" s="157"/>
      <c r="D421" s="158">
        <v>153.44</v>
      </c>
      <c r="E421" s="159">
        <f t="shared" si="22"/>
        <v>0</v>
      </c>
      <c r="F421" s="6">
        <v>20</v>
      </c>
    </row>
    <row r="422" spans="1:6" ht="15" customHeight="1" x14ac:dyDescent="0.2">
      <c r="A422" s="265">
        <v>22809</v>
      </c>
      <c r="B422" s="266" t="s">
        <v>546</v>
      </c>
      <c r="C422" s="157"/>
      <c r="D422" s="158">
        <v>130</v>
      </c>
      <c r="E422" s="159">
        <f t="shared" si="22"/>
        <v>0</v>
      </c>
      <c r="F422" s="6">
        <v>12</v>
      </c>
    </row>
    <row r="423" spans="1:6" ht="15" customHeight="1" x14ac:dyDescent="0.2">
      <c r="A423" s="265">
        <v>23808</v>
      </c>
      <c r="B423" s="266" t="s">
        <v>547</v>
      </c>
      <c r="C423" s="157"/>
      <c r="D423" s="158">
        <v>185.19</v>
      </c>
      <c r="E423" s="159">
        <f t="shared" si="22"/>
        <v>0</v>
      </c>
      <c r="F423" s="6">
        <v>12</v>
      </c>
    </row>
    <row r="424" spans="1:6" ht="15" customHeight="1" x14ac:dyDescent="0.2">
      <c r="A424" s="265">
        <v>22817</v>
      </c>
      <c r="B424" s="266" t="s">
        <v>1944</v>
      </c>
      <c r="C424" s="157"/>
      <c r="D424" s="158">
        <v>130</v>
      </c>
      <c r="E424" s="159">
        <f t="shared" si="22"/>
        <v>0</v>
      </c>
      <c r="F424" s="6">
        <v>12</v>
      </c>
    </row>
    <row r="425" spans="1:6" ht="15" customHeight="1" x14ac:dyDescent="0.2">
      <c r="A425" s="265">
        <v>23817</v>
      </c>
      <c r="B425" s="266" t="s">
        <v>548</v>
      </c>
      <c r="C425" s="157"/>
      <c r="D425" s="158">
        <v>176.88</v>
      </c>
      <c r="E425" s="159">
        <f t="shared" ref="E425" si="23">C425*D425</f>
        <v>0</v>
      </c>
      <c r="F425" s="6">
        <v>12</v>
      </c>
    </row>
    <row r="426" spans="1:6" ht="15" customHeight="1" x14ac:dyDescent="0.2">
      <c r="A426" s="265">
        <v>23882</v>
      </c>
      <c r="B426" s="266" t="s">
        <v>549</v>
      </c>
      <c r="C426" s="157"/>
      <c r="D426" s="158">
        <v>150</v>
      </c>
      <c r="E426" s="159">
        <f t="shared" si="22"/>
        <v>0</v>
      </c>
      <c r="F426" s="6">
        <v>12</v>
      </c>
    </row>
    <row r="427" spans="1:6" ht="15" customHeight="1" x14ac:dyDescent="0.2">
      <c r="A427" s="265">
        <v>22807</v>
      </c>
      <c r="B427" s="266" t="s">
        <v>550</v>
      </c>
      <c r="C427" s="157"/>
      <c r="D427" s="158">
        <v>115</v>
      </c>
      <c r="E427" s="159">
        <f t="shared" si="22"/>
        <v>0</v>
      </c>
      <c r="F427" s="6">
        <v>12</v>
      </c>
    </row>
    <row r="428" spans="1:6" ht="15" customHeight="1" x14ac:dyDescent="0.2">
      <c r="A428" s="265">
        <v>22814</v>
      </c>
      <c r="B428" s="266" t="s">
        <v>551</v>
      </c>
      <c r="C428" s="157"/>
      <c r="D428" s="158">
        <v>115</v>
      </c>
      <c r="E428" s="159">
        <f t="shared" si="22"/>
        <v>0</v>
      </c>
      <c r="F428" s="6">
        <v>12</v>
      </c>
    </row>
    <row r="429" spans="1:6" ht="15" customHeight="1" x14ac:dyDescent="0.2">
      <c r="A429" s="265">
        <v>22811</v>
      </c>
      <c r="B429" s="266" t="s">
        <v>552</v>
      </c>
      <c r="C429" s="157"/>
      <c r="D429" s="158">
        <v>500</v>
      </c>
      <c r="E429" s="159">
        <f t="shared" si="22"/>
        <v>0</v>
      </c>
      <c r="F429" s="6">
        <v>12</v>
      </c>
    </row>
    <row r="430" spans="1:6" ht="15" customHeight="1" x14ac:dyDescent="0.2">
      <c r="A430" s="150"/>
      <c r="B430" s="151" t="s">
        <v>29</v>
      </c>
      <c r="C430" s="152" t="s">
        <v>1411</v>
      </c>
      <c r="D430" s="153" t="s">
        <v>1830</v>
      </c>
      <c r="E430" s="154"/>
      <c r="F430" s="155"/>
    </row>
    <row r="431" spans="1:6" ht="15" customHeight="1" x14ac:dyDescent="0.15">
      <c r="A431" s="172">
        <v>10001</v>
      </c>
      <c r="B431" s="172" t="s">
        <v>553</v>
      </c>
      <c r="C431" s="157"/>
      <c r="D431" s="158">
        <f>Товары!E436</f>
        <v>29.17</v>
      </c>
      <c r="E431" s="159">
        <f t="shared" ref="E431:E462" si="24">C431*D431</f>
        <v>0</v>
      </c>
      <c r="F431" s="6">
        <v>50</v>
      </c>
    </row>
    <row r="432" spans="1:6" ht="15" customHeight="1" x14ac:dyDescent="0.15">
      <c r="A432" s="172">
        <v>10051</v>
      </c>
      <c r="B432" s="172" t="s">
        <v>554</v>
      </c>
      <c r="C432" s="157"/>
      <c r="D432" s="158">
        <f>Товары!E437</f>
        <v>29.17</v>
      </c>
      <c r="E432" s="159">
        <f t="shared" si="24"/>
        <v>0</v>
      </c>
      <c r="F432" s="6">
        <v>50</v>
      </c>
    </row>
    <row r="433" spans="1:6" ht="15" customHeight="1" x14ac:dyDescent="0.15">
      <c r="A433" s="172">
        <v>10002</v>
      </c>
      <c r="B433" s="172" t="s">
        <v>555</v>
      </c>
      <c r="C433" s="157"/>
      <c r="D433" s="158">
        <f>Товары!E438</f>
        <v>46.33</v>
      </c>
      <c r="E433" s="159">
        <f t="shared" si="24"/>
        <v>0</v>
      </c>
      <c r="F433" s="6">
        <v>100</v>
      </c>
    </row>
    <row r="434" spans="1:6" ht="15" customHeight="1" x14ac:dyDescent="0.15">
      <c r="A434" s="172">
        <v>10052</v>
      </c>
      <c r="B434" s="172" t="s">
        <v>556</v>
      </c>
      <c r="C434" s="157"/>
      <c r="D434" s="158">
        <f>Товары!E439</f>
        <v>46.33</v>
      </c>
      <c r="E434" s="159">
        <f t="shared" si="24"/>
        <v>0</v>
      </c>
      <c r="F434" s="6">
        <v>100</v>
      </c>
    </row>
    <row r="435" spans="1:6" x14ac:dyDescent="0.2">
      <c r="A435" s="265">
        <v>10037</v>
      </c>
      <c r="B435" s="270" t="s">
        <v>1932</v>
      </c>
      <c r="C435" s="157"/>
      <c r="D435" s="158">
        <f>Товары!E440</f>
        <v>40.33</v>
      </c>
      <c r="E435" s="159">
        <f t="shared" ref="E435:E436" si="25">C435*D435</f>
        <v>0</v>
      </c>
      <c r="F435" s="6">
        <v>100</v>
      </c>
    </row>
    <row r="436" spans="1:6" x14ac:dyDescent="0.2">
      <c r="A436" s="265">
        <v>10038</v>
      </c>
      <c r="B436" s="270" t="s">
        <v>1933</v>
      </c>
      <c r="C436" s="157"/>
      <c r="D436" s="158">
        <f>Товары!E441</f>
        <v>40.33</v>
      </c>
      <c r="E436" s="159">
        <f t="shared" si="25"/>
        <v>0</v>
      </c>
      <c r="F436" s="6">
        <v>100</v>
      </c>
    </row>
    <row r="437" spans="1:6" ht="15" customHeight="1" x14ac:dyDescent="0.15">
      <c r="A437" s="172">
        <v>10027</v>
      </c>
      <c r="B437" s="172" t="s">
        <v>557</v>
      </c>
      <c r="C437" s="157"/>
      <c r="D437" s="158">
        <f>Товары!E442</f>
        <v>40.33</v>
      </c>
      <c r="E437" s="159">
        <f t="shared" si="24"/>
        <v>0</v>
      </c>
      <c r="F437" s="6">
        <v>125</v>
      </c>
    </row>
    <row r="438" spans="1:6" ht="15" customHeight="1" x14ac:dyDescent="0.15">
      <c r="A438" s="172">
        <v>10014</v>
      </c>
      <c r="B438" s="172" t="s">
        <v>558</v>
      </c>
      <c r="C438" s="157"/>
      <c r="D438" s="158">
        <f>Товары!E443</f>
        <v>31.75</v>
      </c>
      <c r="E438" s="159">
        <f t="shared" si="24"/>
        <v>0</v>
      </c>
      <c r="F438" s="6">
        <v>60</v>
      </c>
    </row>
    <row r="439" spans="1:6" ht="15" customHeight="1" x14ac:dyDescent="0.15">
      <c r="A439" s="172">
        <v>10080</v>
      </c>
      <c r="B439" s="172" t="s">
        <v>559</v>
      </c>
      <c r="C439" s="157"/>
      <c r="D439" s="158">
        <f>Товары!E444</f>
        <v>31.75</v>
      </c>
      <c r="E439" s="159">
        <f t="shared" si="24"/>
        <v>0</v>
      </c>
      <c r="F439" s="6">
        <v>60</v>
      </c>
    </row>
    <row r="440" spans="1:6" ht="15" customHeight="1" x14ac:dyDescent="0.15">
      <c r="A440" s="172">
        <v>10064</v>
      </c>
      <c r="B440" s="172" t="s">
        <v>560</v>
      </c>
      <c r="C440" s="157"/>
      <c r="D440" s="158">
        <f>Товары!E445</f>
        <v>31.75</v>
      </c>
      <c r="E440" s="159">
        <f t="shared" si="24"/>
        <v>0</v>
      </c>
      <c r="F440" s="6">
        <v>60</v>
      </c>
    </row>
    <row r="441" spans="1:6" ht="15" customHeight="1" x14ac:dyDescent="0.15">
      <c r="A441" s="172">
        <v>10009</v>
      </c>
      <c r="B441" s="172" t="s">
        <v>561</v>
      </c>
      <c r="C441" s="157"/>
      <c r="D441" s="158">
        <f>Товары!E446</f>
        <v>38.619999999999997</v>
      </c>
      <c r="E441" s="159">
        <f t="shared" si="24"/>
        <v>0</v>
      </c>
      <c r="F441" s="6">
        <v>50</v>
      </c>
    </row>
    <row r="442" spans="1:6" ht="15" customHeight="1" x14ac:dyDescent="0.15">
      <c r="A442" s="172">
        <v>10030</v>
      </c>
      <c r="B442" s="172" t="s">
        <v>562</v>
      </c>
      <c r="C442" s="157"/>
      <c r="D442" s="158">
        <f>Товары!E447</f>
        <v>102.1</v>
      </c>
      <c r="E442" s="159">
        <f t="shared" si="24"/>
        <v>0</v>
      </c>
      <c r="F442" s="6">
        <v>20</v>
      </c>
    </row>
    <row r="443" spans="1:6" ht="15" customHeight="1" x14ac:dyDescent="0.15">
      <c r="A443" s="172">
        <v>10031</v>
      </c>
      <c r="B443" s="172" t="s">
        <v>563</v>
      </c>
      <c r="C443" s="157"/>
      <c r="D443" s="158">
        <f>Товары!E448</f>
        <v>131.26</v>
      </c>
      <c r="E443" s="159">
        <f t="shared" si="24"/>
        <v>0</v>
      </c>
      <c r="F443" s="6">
        <v>20</v>
      </c>
    </row>
    <row r="444" spans="1:6" ht="15" customHeight="1" x14ac:dyDescent="0.15">
      <c r="A444" s="172">
        <v>10032</v>
      </c>
      <c r="B444" s="172" t="s">
        <v>564</v>
      </c>
      <c r="C444" s="157"/>
      <c r="D444" s="158">
        <f>Товары!E449</f>
        <v>118.39</v>
      </c>
      <c r="E444" s="159">
        <f t="shared" si="24"/>
        <v>0</v>
      </c>
      <c r="F444" s="6">
        <v>20</v>
      </c>
    </row>
    <row r="445" spans="1:6" ht="15" customHeight="1" x14ac:dyDescent="0.15">
      <c r="A445" s="172">
        <v>10033</v>
      </c>
      <c r="B445" s="172" t="s">
        <v>565</v>
      </c>
      <c r="C445" s="157"/>
      <c r="D445" s="158">
        <f>Товары!E450</f>
        <v>147.56</v>
      </c>
      <c r="E445" s="159">
        <f t="shared" si="24"/>
        <v>0</v>
      </c>
      <c r="F445" s="6">
        <v>20</v>
      </c>
    </row>
    <row r="446" spans="1:6" ht="15" customHeight="1" x14ac:dyDescent="0.15">
      <c r="A446" s="172">
        <v>16012</v>
      </c>
      <c r="B446" s="172" t="s">
        <v>566</v>
      </c>
      <c r="C446" s="157"/>
      <c r="D446" s="158">
        <f>Товары!E451</f>
        <v>51.67</v>
      </c>
      <c r="E446" s="159">
        <f t="shared" si="24"/>
        <v>0</v>
      </c>
      <c r="F446" s="6">
        <v>50</v>
      </c>
    </row>
    <row r="447" spans="1:6" ht="15" customHeight="1" x14ac:dyDescent="0.15">
      <c r="A447" s="172">
        <v>16011</v>
      </c>
      <c r="B447" s="172" t="s">
        <v>567</v>
      </c>
      <c r="C447" s="157"/>
      <c r="D447" s="158">
        <f>Товары!E452</f>
        <v>71.03</v>
      </c>
      <c r="E447" s="159">
        <f t="shared" si="24"/>
        <v>0</v>
      </c>
      <c r="F447" s="6">
        <v>60</v>
      </c>
    </row>
    <row r="448" spans="1:6" ht="15" customHeight="1" x14ac:dyDescent="0.15">
      <c r="A448" s="172">
        <v>10015</v>
      </c>
      <c r="B448" s="172" t="s">
        <v>568</v>
      </c>
      <c r="C448" s="157"/>
      <c r="D448" s="158">
        <f>Товары!E453</f>
        <v>164.72</v>
      </c>
      <c r="E448" s="159">
        <f>C448*D448</f>
        <v>0</v>
      </c>
      <c r="F448" s="6">
        <v>12</v>
      </c>
    </row>
    <row r="449" spans="1:6" ht="15" customHeight="1" x14ac:dyDescent="0.15">
      <c r="A449" s="172">
        <v>10001204</v>
      </c>
      <c r="B449" s="172" t="s">
        <v>569</v>
      </c>
      <c r="C449" s="157"/>
      <c r="D449" s="158">
        <f>Товары!E454</f>
        <v>182.73</v>
      </c>
      <c r="E449" s="159">
        <f t="shared" si="24"/>
        <v>0</v>
      </c>
      <c r="F449" s="6">
        <v>20</v>
      </c>
    </row>
    <row r="450" spans="1:6" ht="15" customHeight="1" x14ac:dyDescent="0.15">
      <c r="A450" s="172">
        <v>10004</v>
      </c>
      <c r="B450" s="172" t="s">
        <v>570</v>
      </c>
      <c r="C450" s="157"/>
      <c r="D450" s="158">
        <f>Товары!E455</f>
        <v>36.9</v>
      </c>
      <c r="E450" s="159">
        <f t="shared" si="24"/>
        <v>0</v>
      </c>
      <c r="F450" s="6">
        <v>50</v>
      </c>
    </row>
    <row r="451" spans="1:6" ht="15" customHeight="1" x14ac:dyDescent="0.15">
      <c r="A451" s="172">
        <v>10054</v>
      </c>
      <c r="B451" s="172" t="s">
        <v>571</v>
      </c>
      <c r="C451" s="157"/>
      <c r="D451" s="158">
        <f>Товары!E456</f>
        <v>36.9</v>
      </c>
      <c r="E451" s="159">
        <f t="shared" si="24"/>
        <v>0</v>
      </c>
      <c r="F451" s="6">
        <v>50</v>
      </c>
    </row>
    <row r="452" spans="1:6" ht="15" customHeight="1" x14ac:dyDescent="0.15">
      <c r="A452" s="172">
        <v>10003</v>
      </c>
      <c r="B452" s="172" t="s">
        <v>572</v>
      </c>
      <c r="C452" s="157"/>
      <c r="D452" s="158">
        <f>Товары!E457</f>
        <v>49.82</v>
      </c>
      <c r="E452" s="159">
        <f t="shared" si="24"/>
        <v>0</v>
      </c>
      <c r="F452" s="6">
        <v>50</v>
      </c>
    </row>
    <row r="453" spans="1:6" ht="15" customHeight="1" x14ac:dyDescent="0.15">
      <c r="A453" s="172">
        <v>10053</v>
      </c>
      <c r="B453" s="172" t="s">
        <v>573</v>
      </c>
      <c r="C453" s="157"/>
      <c r="D453" s="158">
        <f>Товары!E458</f>
        <v>49.82</v>
      </c>
      <c r="E453" s="159">
        <f t="shared" si="24"/>
        <v>0</v>
      </c>
      <c r="F453" s="6">
        <v>50</v>
      </c>
    </row>
    <row r="454" spans="1:6" ht="15" customHeight="1" x14ac:dyDescent="0.15">
      <c r="A454" s="172" t="s">
        <v>574</v>
      </c>
      <c r="B454" s="172" t="s">
        <v>575</v>
      </c>
      <c r="C454" s="157"/>
      <c r="D454" s="158">
        <f>Товары!E459</f>
        <v>92.98</v>
      </c>
      <c r="E454" s="159">
        <f t="shared" si="24"/>
        <v>0</v>
      </c>
      <c r="F454" s="6">
        <v>25</v>
      </c>
    </row>
    <row r="455" spans="1:6" ht="15" customHeight="1" x14ac:dyDescent="0.15">
      <c r="A455" s="172" t="s">
        <v>576</v>
      </c>
      <c r="B455" s="172" t="s">
        <v>577</v>
      </c>
      <c r="C455" s="157"/>
      <c r="D455" s="158">
        <f>Товары!E460</f>
        <v>114.71</v>
      </c>
      <c r="E455" s="159">
        <f t="shared" si="24"/>
        <v>0</v>
      </c>
      <c r="F455" s="6">
        <v>20</v>
      </c>
    </row>
    <row r="456" spans="1:6" ht="15" customHeight="1" x14ac:dyDescent="0.15">
      <c r="A456" s="172" t="s">
        <v>578</v>
      </c>
      <c r="B456" s="172" t="s">
        <v>579</v>
      </c>
      <c r="C456" s="157"/>
      <c r="D456" s="158">
        <f>Товары!E461</f>
        <v>112.1</v>
      </c>
      <c r="E456" s="159">
        <f t="shared" si="24"/>
        <v>0</v>
      </c>
      <c r="F456" s="6">
        <v>20</v>
      </c>
    </row>
    <row r="457" spans="1:6" ht="15" customHeight="1" x14ac:dyDescent="0.15">
      <c r="A457" s="172" t="s">
        <v>580</v>
      </c>
      <c r="B457" s="172" t="s">
        <v>581</v>
      </c>
      <c r="C457" s="157"/>
      <c r="D457" s="158">
        <f>Товары!E462</f>
        <v>132.08000000000001</v>
      </c>
      <c r="E457" s="159">
        <f t="shared" si="24"/>
        <v>0</v>
      </c>
      <c r="F457" s="6">
        <v>15</v>
      </c>
    </row>
    <row r="458" spans="1:6" ht="15" customHeight="1" x14ac:dyDescent="0.15">
      <c r="A458" s="172" t="s">
        <v>582</v>
      </c>
      <c r="B458" s="172" t="s">
        <v>583</v>
      </c>
      <c r="C458" s="157"/>
      <c r="D458" s="158">
        <f>Товары!E463</f>
        <v>211.16</v>
      </c>
      <c r="E458" s="159">
        <f t="shared" si="24"/>
        <v>0</v>
      </c>
      <c r="F458" s="6">
        <v>20</v>
      </c>
    </row>
    <row r="459" spans="1:6" ht="15" customHeight="1" x14ac:dyDescent="0.15">
      <c r="A459" s="172" t="s">
        <v>584</v>
      </c>
      <c r="B459" s="172" t="s">
        <v>585</v>
      </c>
      <c r="C459" s="157"/>
      <c r="D459" s="158">
        <f>Товары!E464</f>
        <v>152.07</v>
      </c>
      <c r="E459" s="159">
        <f t="shared" si="24"/>
        <v>0</v>
      </c>
      <c r="F459" s="6">
        <v>20</v>
      </c>
    </row>
    <row r="460" spans="1:6" ht="15" customHeight="1" x14ac:dyDescent="0.15">
      <c r="A460" s="172" t="s">
        <v>586</v>
      </c>
      <c r="B460" s="172" t="s">
        <v>587</v>
      </c>
      <c r="C460" s="157"/>
      <c r="D460" s="158">
        <f>Товары!E465</f>
        <v>162.5</v>
      </c>
      <c r="E460" s="159">
        <f t="shared" si="24"/>
        <v>0</v>
      </c>
      <c r="F460" s="6">
        <v>20</v>
      </c>
    </row>
    <row r="461" spans="1:6" ht="15" customHeight="1" x14ac:dyDescent="0.15">
      <c r="A461" s="172" t="s">
        <v>588</v>
      </c>
      <c r="B461" s="172" t="s">
        <v>589</v>
      </c>
      <c r="C461" s="157"/>
      <c r="D461" s="158">
        <f>Товары!E466</f>
        <v>247.65</v>
      </c>
      <c r="E461" s="159">
        <f t="shared" si="24"/>
        <v>0</v>
      </c>
      <c r="F461" s="6">
        <v>12</v>
      </c>
    </row>
    <row r="462" spans="1:6" ht="15" customHeight="1" x14ac:dyDescent="0.15">
      <c r="A462" s="172" t="s">
        <v>590</v>
      </c>
      <c r="B462" s="172" t="s">
        <v>591</v>
      </c>
      <c r="C462" s="157"/>
      <c r="D462" s="158">
        <f>Товары!E467</f>
        <v>319.77</v>
      </c>
      <c r="E462" s="159">
        <f t="shared" si="24"/>
        <v>0</v>
      </c>
      <c r="F462" s="6">
        <v>12</v>
      </c>
    </row>
    <row r="463" spans="1:6" ht="15" customHeight="1" x14ac:dyDescent="0.2">
      <c r="A463" s="150"/>
      <c r="B463" s="151" t="s">
        <v>30</v>
      </c>
      <c r="C463" s="152" t="s">
        <v>1411</v>
      </c>
      <c r="D463" s="153" t="s">
        <v>1830</v>
      </c>
      <c r="E463" s="154"/>
      <c r="F463" s="155"/>
    </row>
    <row r="464" spans="1:6" ht="15" customHeight="1" x14ac:dyDescent="0.2">
      <c r="A464" s="173">
        <v>10020</v>
      </c>
      <c r="B464" s="174" t="s">
        <v>592</v>
      </c>
      <c r="C464" s="157"/>
      <c r="D464" s="158">
        <f>Товары!E469</f>
        <v>403.2</v>
      </c>
      <c r="E464" s="159">
        <f t="shared" ref="E464:E512" si="26">C464*D464</f>
        <v>0</v>
      </c>
      <c r="F464" s="6">
        <v>14</v>
      </c>
    </row>
    <row r="465" spans="1:6" ht="15" customHeight="1" x14ac:dyDescent="0.2">
      <c r="A465" s="173">
        <v>10017</v>
      </c>
      <c r="B465" s="174" t="s">
        <v>593</v>
      </c>
      <c r="C465" s="157"/>
      <c r="D465" s="158">
        <f>Товары!E470</f>
        <v>634.84</v>
      </c>
      <c r="E465" s="159">
        <f t="shared" si="26"/>
        <v>0</v>
      </c>
      <c r="F465" s="6">
        <v>14</v>
      </c>
    </row>
    <row r="466" spans="1:6" ht="15" customHeight="1" x14ac:dyDescent="0.2">
      <c r="A466" s="173">
        <v>10007</v>
      </c>
      <c r="B466" s="174" t="s">
        <v>594</v>
      </c>
      <c r="C466" s="157"/>
      <c r="D466" s="158">
        <f>Товары!E471</f>
        <v>177.59</v>
      </c>
      <c r="E466" s="159">
        <f t="shared" si="26"/>
        <v>0</v>
      </c>
      <c r="F466" s="6">
        <v>18</v>
      </c>
    </row>
    <row r="467" spans="1:6" ht="15" customHeight="1" x14ac:dyDescent="0.2">
      <c r="A467" s="173">
        <v>10005</v>
      </c>
      <c r="B467" s="174" t="s">
        <v>595</v>
      </c>
      <c r="C467" s="157"/>
      <c r="D467" s="158">
        <f>Товары!E472</f>
        <v>255.65</v>
      </c>
      <c r="E467" s="159">
        <f t="shared" si="26"/>
        <v>0</v>
      </c>
      <c r="F467" s="6">
        <v>17</v>
      </c>
    </row>
    <row r="468" spans="1:6" ht="15" customHeight="1" x14ac:dyDescent="0.15">
      <c r="A468" s="172">
        <v>10008</v>
      </c>
      <c r="B468" s="172" t="s">
        <v>596</v>
      </c>
      <c r="C468" s="157"/>
      <c r="D468" s="158">
        <f>Товары!E473</f>
        <v>241.93</v>
      </c>
      <c r="E468" s="159">
        <f t="shared" si="26"/>
        <v>0</v>
      </c>
      <c r="F468" s="6">
        <v>17</v>
      </c>
    </row>
    <row r="469" spans="1:6" ht="15" customHeight="1" x14ac:dyDescent="0.15">
      <c r="A469" s="172">
        <v>10006</v>
      </c>
      <c r="B469" s="172" t="s">
        <v>597</v>
      </c>
      <c r="C469" s="157"/>
      <c r="D469" s="158">
        <f>Товары!E474</f>
        <v>366.32</v>
      </c>
      <c r="E469" s="159">
        <f t="shared" si="26"/>
        <v>0</v>
      </c>
      <c r="F469" s="6">
        <v>17</v>
      </c>
    </row>
    <row r="470" spans="1:6" ht="15" customHeight="1" x14ac:dyDescent="0.2">
      <c r="A470" s="173" t="s">
        <v>598</v>
      </c>
      <c r="B470" s="174" t="s">
        <v>599</v>
      </c>
      <c r="C470" s="157"/>
      <c r="D470" s="158">
        <f>Товары!E475</f>
        <v>170.04</v>
      </c>
      <c r="E470" s="159">
        <f t="shared" si="26"/>
        <v>0</v>
      </c>
      <c r="F470" s="6">
        <v>12</v>
      </c>
    </row>
    <row r="471" spans="1:6" ht="15" customHeight="1" x14ac:dyDescent="0.2">
      <c r="A471" s="173" t="s">
        <v>600</v>
      </c>
      <c r="B471" s="174" t="s">
        <v>601</v>
      </c>
      <c r="C471" s="157"/>
      <c r="D471" s="158">
        <f>Товары!E476</f>
        <v>224.52</v>
      </c>
      <c r="E471" s="159">
        <f t="shared" si="26"/>
        <v>0</v>
      </c>
      <c r="F471" s="6">
        <v>12</v>
      </c>
    </row>
    <row r="472" spans="1:6" ht="15" customHeight="1" x14ac:dyDescent="0.2">
      <c r="A472" s="173" t="s">
        <v>602</v>
      </c>
      <c r="B472" s="174" t="s">
        <v>603</v>
      </c>
      <c r="C472" s="157"/>
      <c r="D472" s="158">
        <f>Товары!E477</f>
        <v>191.39</v>
      </c>
      <c r="E472" s="159">
        <f t="shared" si="26"/>
        <v>0</v>
      </c>
      <c r="F472" s="6">
        <v>12</v>
      </c>
    </row>
    <row r="473" spans="1:6" ht="15" customHeight="1" x14ac:dyDescent="0.2">
      <c r="A473" s="173" t="s">
        <v>604</v>
      </c>
      <c r="B473" s="174" t="s">
        <v>605</v>
      </c>
      <c r="C473" s="157"/>
      <c r="D473" s="158">
        <f>Товары!E478</f>
        <v>267.20999999999998</v>
      </c>
      <c r="E473" s="159">
        <f t="shared" si="26"/>
        <v>0</v>
      </c>
      <c r="F473" s="6">
        <v>12</v>
      </c>
    </row>
    <row r="474" spans="1:6" ht="15" customHeight="1" x14ac:dyDescent="0.2">
      <c r="A474" s="173" t="s">
        <v>606</v>
      </c>
      <c r="B474" s="174" t="s">
        <v>607</v>
      </c>
      <c r="C474" s="157"/>
      <c r="D474" s="158">
        <f>Товары!E479</f>
        <v>249.55</v>
      </c>
      <c r="E474" s="159">
        <f t="shared" si="26"/>
        <v>0</v>
      </c>
      <c r="F474" s="6">
        <v>12</v>
      </c>
    </row>
    <row r="475" spans="1:6" ht="15" customHeight="1" x14ac:dyDescent="0.2">
      <c r="A475" s="173" t="s">
        <v>608</v>
      </c>
      <c r="B475" s="174" t="s">
        <v>609</v>
      </c>
      <c r="C475" s="157"/>
      <c r="D475" s="158">
        <f>Товары!E480</f>
        <v>365.12</v>
      </c>
      <c r="E475" s="159">
        <f t="shared" si="26"/>
        <v>0</v>
      </c>
      <c r="F475" s="6">
        <v>12</v>
      </c>
    </row>
    <row r="476" spans="1:6" ht="15" customHeight="1" x14ac:dyDescent="0.2">
      <c r="A476" s="173" t="s">
        <v>610</v>
      </c>
      <c r="B476" s="174" t="s">
        <v>611</v>
      </c>
      <c r="C476" s="157"/>
      <c r="D476" s="158">
        <f>Товары!E481</f>
        <v>301.07</v>
      </c>
      <c r="E476" s="159">
        <f t="shared" si="26"/>
        <v>0</v>
      </c>
      <c r="F476" s="6">
        <v>12</v>
      </c>
    </row>
    <row r="477" spans="1:6" ht="15" customHeight="1" x14ac:dyDescent="0.2">
      <c r="A477" s="173" t="s">
        <v>612</v>
      </c>
      <c r="B477" s="174" t="s">
        <v>613</v>
      </c>
      <c r="C477" s="157"/>
      <c r="D477" s="158">
        <f>Товары!E482</f>
        <v>465.97</v>
      </c>
      <c r="E477" s="159">
        <f t="shared" si="26"/>
        <v>0</v>
      </c>
      <c r="F477" s="6">
        <v>12</v>
      </c>
    </row>
    <row r="478" spans="1:6" ht="15" customHeight="1" x14ac:dyDescent="0.2">
      <c r="A478" s="173" t="s">
        <v>614</v>
      </c>
      <c r="B478" s="174" t="s">
        <v>615</v>
      </c>
      <c r="C478" s="157"/>
      <c r="D478" s="158">
        <f>Товары!E483</f>
        <v>382.04</v>
      </c>
      <c r="E478" s="159">
        <f t="shared" si="26"/>
        <v>0</v>
      </c>
      <c r="F478" s="6">
        <v>12</v>
      </c>
    </row>
    <row r="479" spans="1:6" ht="15" customHeight="1" x14ac:dyDescent="0.2">
      <c r="A479" s="173" t="s">
        <v>616</v>
      </c>
      <c r="B479" s="174" t="s">
        <v>617</v>
      </c>
      <c r="C479" s="157"/>
      <c r="D479" s="158">
        <f>Товары!E484</f>
        <v>576.38</v>
      </c>
      <c r="E479" s="159">
        <f t="shared" si="26"/>
        <v>0</v>
      </c>
      <c r="F479" s="6">
        <v>12</v>
      </c>
    </row>
    <row r="480" spans="1:6" ht="15" customHeight="1" x14ac:dyDescent="0.15">
      <c r="A480" s="173" t="s">
        <v>618</v>
      </c>
      <c r="B480" s="171" t="s">
        <v>619</v>
      </c>
      <c r="C480" s="157"/>
      <c r="D480" s="158">
        <f>Товары!E485</f>
        <v>534.41999999999996</v>
      </c>
      <c r="E480" s="159">
        <f t="shared" si="26"/>
        <v>0</v>
      </c>
      <c r="F480" s="6">
        <v>12</v>
      </c>
    </row>
    <row r="481" spans="1:6" ht="15" customHeight="1" x14ac:dyDescent="0.15">
      <c r="A481" s="173" t="s">
        <v>620</v>
      </c>
      <c r="B481" s="171" t="s">
        <v>621</v>
      </c>
      <c r="C481" s="157"/>
      <c r="D481" s="158">
        <f>Товары!E486</f>
        <v>822.24</v>
      </c>
      <c r="E481" s="159">
        <f t="shared" si="26"/>
        <v>0</v>
      </c>
      <c r="F481" s="6">
        <v>12</v>
      </c>
    </row>
    <row r="482" spans="1:6" ht="15" customHeight="1" x14ac:dyDescent="0.2">
      <c r="A482" s="173" t="s">
        <v>622</v>
      </c>
      <c r="B482" s="174" t="s">
        <v>623</v>
      </c>
      <c r="C482" s="157"/>
      <c r="D482" s="158">
        <f>Товары!E487</f>
        <v>184.03</v>
      </c>
      <c r="E482" s="159">
        <f t="shared" si="26"/>
        <v>0</v>
      </c>
      <c r="F482" s="6">
        <v>12</v>
      </c>
    </row>
    <row r="483" spans="1:6" ht="15" customHeight="1" x14ac:dyDescent="0.2">
      <c r="A483" s="173" t="s">
        <v>624</v>
      </c>
      <c r="B483" s="174" t="s">
        <v>625</v>
      </c>
      <c r="C483" s="157"/>
      <c r="D483" s="158">
        <f>Товары!E488</f>
        <v>237.77</v>
      </c>
      <c r="E483" s="159">
        <f t="shared" si="26"/>
        <v>0</v>
      </c>
      <c r="F483" s="6">
        <v>12</v>
      </c>
    </row>
    <row r="484" spans="1:6" ht="15" customHeight="1" x14ac:dyDescent="0.2">
      <c r="A484" s="173" t="s">
        <v>626</v>
      </c>
      <c r="B484" s="174" t="s">
        <v>627</v>
      </c>
      <c r="C484" s="157"/>
      <c r="D484" s="158">
        <f>Товары!E489</f>
        <v>327.69</v>
      </c>
      <c r="E484" s="159">
        <f t="shared" si="26"/>
        <v>0</v>
      </c>
      <c r="F484" s="6">
        <v>12</v>
      </c>
    </row>
    <row r="485" spans="1:6" ht="15" customHeight="1" x14ac:dyDescent="0.2">
      <c r="A485" s="173" t="s">
        <v>628</v>
      </c>
      <c r="B485" s="174" t="s">
        <v>629</v>
      </c>
      <c r="C485" s="157"/>
      <c r="D485" s="158">
        <f>Товары!E490</f>
        <v>201.69</v>
      </c>
      <c r="E485" s="159">
        <f t="shared" si="26"/>
        <v>0</v>
      </c>
      <c r="F485" s="6">
        <v>12</v>
      </c>
    </row>
    <row r="486" spans="1:6" ht="15" customHeight="1" x14ac:dyDescent="0.2">
      <c r="A486" s="173" t="s">
        <v>630</v>
      </c>
      <c r="B486" s="174" t="s">
        <v>631</v>
      </c>
      <c r="C486" s="157"/>
      <c r="D486" s="158">
        <f>Товары!E491</f>
        <v>272.37</v>
      </c>
      <c r="E486" s="159">
        <f t="shared" si="26"/>
        <v>0</v>
      </c>
      <c r="F486" s="6">
        <v>12</v>
      </c>
    </row>
    <row r="487" spans="1:6" ht="15" customHeight="1" x14ac:dyDescent="0.2">
      <c r="A487" s="173" t="s">
        <v>632</v>
      </c>
      <c r="B487" s="174" t="s">
        <v>633</v>
      </c>
      <c r="C487" s="157"/>
      <c r="D487" s="158">
        <f>Товары!E492</f>
        <v>382.97</v>
      </c>
      <c r="E487" s="159">
        <f t="shared" si="26"/>
        <v>0</v>
      </c>
      <c r="F487" s="6">
        <v>12</v>
      </c>
    </row>
    <row r="488" spans="1:6" ht="15" customHeight="1" x14ac:dyDescent="0.2">
      <c r="A488" s="173" t="s">
        <v>634</v>
      </c>
      <c r="B488" s="174" t="s">
        <v>635</v>
      </c>
      <c r="C488" s="157"/>
      <c r="D488" s="158">
        <f>Товары!E493</f>
        <v>262.8</v>
      </c>
      <c r="E488" s="159">
        <f t="shared" si="26"/>
        <v>0</v>
      </c>
      <c r="F488" s="6">
        <v>12</v>
      </c>
    </row>
    <row r="489" spans="1:6" ht="15" customHeight="1" x14ac:dyDescent="0.2">
      <c r="A489" s="173" t="s">
        <v>636</v>
      </c>
      <c r="B489" s="174" t="s">
        <v>637</v>
      </c>
      <c r="C489" s="157"/>
      <c r="D489" s="158">
        <f>Товары!E494</f>
        <v>374.68</v>
      </c>
      <c r="E489" s="159">
        <f t="shared" si="26"/>
        <v>0</v>
      </c>
      <c r="F489" s="6">
        <v>12</v>
      </c>
    </row>
    <row r="490" spans="1:6" ht="15" customHeight="1" x14ac:dyDescent="0.2">
      <c r="A490" s="173" t="s">
        <v>638</v>
      </c>
      <c r="B490" s="174" t="s">
        <v>639</v>
      </c>
      <c r="C490" s="157"/>
      <c r="D490" s="158">
        <f>Товары!E495</f>
        <v>473.77</v>
      </c>
      <c r="E490" s="159">
        <f t="shared" si="26"/>
        <v>0</v>
      </c>
      <c r="F490" s="6">
        <v>12</v>
      </c>
    </row>
    <row r="491" spans="1:6" ht="15" customHeight="1" x14ac:dyDescent="0.2">
      <c r="A491" s="173" t="s">
        <v>640</v>
      </c>
      <c r="B491" s="174" t="s">
        <v>641</v>
      </c>
      <c r="C491" s="157"/>
      <c r="D491" s="158">
        <f>Товары!E496</f>
        <v>307.69</v>
      </c>
      <c r="E491" s="159">
        <f t="shared" si="26"/>
        <v>0</v>
      </c>
      <c r="F491" s="6">
        <v>12</v>
      </c>
    </row>
    <row r="492" spans="1:6" ht="15" customHeight="1" x14ac:dyDescent="0.2">
      <c r="A492" s="173" t="s">
        <v>642</v>
      </c>
      <c r="B492" s="174" t="s">
        <v>643</v>
      </c>
      <c r="C492" s="157"/>
      <c r="D492" s="158">
        <f>Товары!E497</f>
        <v>468.9</v>
      </c>
      <c r="E492" s="159">
        <f t="shared" si="26"/>
        <v>0</v>
      </c>
      <c r="F492" s="6">
        <v>12</v>
      </c>
    </row>
    <row r="493" spans="1:6" ht="15" customHeight="1" x14ac:dyDescent="0.2">
      <c r="A493" s="173" t="s">
        <v>644</v>
      </c>
      <c r="B493" s="174" t="s">
        <v>645</v>
      </c>
      <c r="C493" s="157"/>
      <c r="D493" s="158">
        <f>Товары!E498</f>
        <v>392.36</v>
      </c>
      <c r="E493" s="159">
        <f t="shared" si="26"/>
        <v>0</v>
      </c>
      <c r="F493" s="6">
        <v>12</v>
      </c>
    </row>
    <row r="494" spans="1:6" ht="15" customHeight="1" x14ac:dyDescent="0.2">
      <c r="A494" s="173" t="s">
        <v>646</v>
      </c>
      <c r="B494" s="174" t="s">
        <v>647</v>
      </c>
      <c r="C494" s="157"/>
      <c r="D494" s="158">
        <f>Товары!E499</f>
        <v>586.67999999999995</v>
      </c>
      <c r="E494" s="159">
        <f t="shared" si="26"/>
        <v>0</v>
      </c>
      <c r="F494" s="6">
        <v>12</v>
      </c>
    </row>
    <row r="495" spans="1:6" ht="15" customHeight="1" x14ac:dyDescent="0.15">
      <c r="A495" s="173" t="s">
        <v>648</v>
      </c>
      <c r="B495" s="171" t="s">
        <v>649</v>
      </c>
      <c r="C495" s="157"/>
      <c r="D495" s="158">
        <f>Товары!E500</f>
        <v>553.55999999999995</v>
      </c>
      <c r="E495" s="159">
        <f t="shared" si="26"/>
        <v>0</v>
      </c>
      <c r="F495" s="6">
        <v>12</v>
      </c>
    </row>
    <row r="496" spans="1:6" ht="15" customHeight="1" x14ac:dyDescent="0.15">
      <c r="A496" s="173" t="s">
        <v>650</v>
      </c>
      <c r="B496" s="171" t="s">
        <v>651</v>
      </c>
      <c r="C496" s="157"/>
      <c r="D496" s="158">
        <f>Товары!E501</f>
        <v>833.28</v>
      </c>
      <c r="E496" s="159">
        <f t="shared" si="26"/>
        <v>0</v>
      </c>
      <c r="F496" s="6">
        <v>12</v>
      </c>
    </row>
    <row r="497" spans="1:6" ht="15" customHeight="1" x14ac:dyDescent="0.2">
      <c r="A497" s="173" t="s">
        <v>652</v>
      </c>
      <c r="B497" s="174" t="s">
        <v>653</v>
      </c>
      <c r="C497" s="157"/>
      <c r="D497" s="158">
        <f>Товары!E502</f>
        <v>212.75</v>
      </c>
      <c r="E497" s="159">
        <f t="shared" si="26"/>
        <v>0</v>
      </c>
      <c r="F497" s="6">
        <v>12</v>
      </c>
    </row>
    <row r="498" spans="1:6" ht="15" customHeight="1" x14ac:dyDescent="0.2">
      <c r="A498" s="173" t="s">
        <v>654</v>
      </c>
      <c r="B498" s="174" t="s">
        <v>655</v>
      </c>
      <c r="C498" s="157"/>
      <c r="D498" s="158">
        <f>Товары!E503</f>
        <v>264.26</v>
      </c>
      <c r="E498" s="159">
        <f t="shared" si="26"/>
        <v>0</v>
      </c>
      <c r="F498" s="6">
        <v>12</v>
      </c>
    </row>
    <row r="499" spans="1:6" ht="15" customHeight="1" x14ac:dyDescent="0.2">
      <c r="A499" s="173" t="s">
        <v>656</v>
      </c>
      <c r="B499" s="174" t="s">
        <v>657</v>
      </c>
      <c r="C499" s="157"/>
      <c r="D499" s="158">
        <f>Товары!E504</f>
        <v>231.88</v>
      </c>
      <c r="E499" s="159">
        <f t="shared" si="26"/>
        <v>0</v>
      </c>
      <c r="F499" s="6">
        <v>12</v>
      </c>
    </row>
    <row r="500" spans="1:6" ht="15" customHeight="1" x14ac:dyDescent="0.2">
      <c r="A500" s="173" t="s">
        <v>658</v>
      </c>
      <c r="B500" s="174" t="s">
        <v>659</v>
      </c>
      <c r="C500" s="157"/>
      <c r="D500" s="158">
        <f>Товары!E505</f>
        <v>309.89999999999998</v>
      </c>
      <c r="E500" s="159">
        <f t="shared" si="26"/>
        <v>0</v>
      </c>
      <c r="F500" s="6">
        <v>12</v>
      </c>
    </row>
    <row r="501" spans="1:6" ht="15" customHeight="1" x14ac:dyDescent="0.2">
      <c r="A501" s="173" t="s">
        <v>660</v>
      </c>
      <c r="B501" s="174" t="s">
        <v>661</v>
      </c>
      <c r="C501" s="157"/>
      <c r="D501" s="158">
        <f>Товары!E506</f>
        <v>278.25</v>
      </c>
      <c r="E501" s="159">
        <f t="shared" si="26"/>
        <v>0</v>
      </c>
      <c r="F501" s="6">
        <v>12</v>
      </c>
    </row>
    <row r="502" spans="1:6" ht="15" customHeight="1" x14ac:dyDescent="0.2">
      <c r="A502" s="173" t="s">
        <v>662</v>
      </c>
      <c r="B502" s="174" t="s">
        <v>663</v>
      </c>
      <c r="C502" s="157"/>
      <c r="D502" s="158">
        <f>Товары!E507</f>
        <v>408.55</v>
      </c>
      <c r="E502" s="159">
        <f t="shared" si="26"/>
        <v>0</v>
      </c>
      <c r="F502" s="6">
        <v>12</v>
      </c>
    </row>
    <row r="503" spans="1:6" ht="15" customHeight="1" x14ac:dyDescent="0.2">
      <c r="A503" s="173" t="s">
        <v>664</v>
      </c>
      <c r="B503" s="174" t="s">
        <v>665</v>
      </c>
      <c r="C503" s="157"/>
      <c r="D503" s="158">
        <f>Товары!E508</f>
        <v>334.2</v>
      </c>
      <c r="E503" s="159">
        <f t="shared" si="26"/>
        <v>0</v>
      </c>
      <c r="F503" s="6">
        <v>12</v>
      </c>
    </row>
    <row r="504" spans="1:6" ht="15" customHeight="1" x14ac:dyDescent="0.2">
      <c r="A504" s="173" t="s">
        <v>666</v>
      </c>
      <c r="B504" s="174" t="s">
        <v>667</v>
      </c>
      <c r="C504" s="157"/>
      <c r="D504" s="158">
        <f>Товары!E509</f>
        <v>485.84</v>
      </c>
      <c r="E504" s="159">
        <f t="shared" si="26"/>
        <v>0</v>
      </c>
      <c r="F504" s="6">
        <v>12</v>
      </c>
    </row>
    <row r="505" spans="1:6" ht="15" customHeight="1" x14ac:dyDescent="0.2">
      <c r="A505" s="173" t="s">
        <v>668</v>
      </c>
      <c r="B505" s="174" t="s">
        <v>669</v>
      </c>
      <c r="C505" s="157"/>
      <c r="D505" s="158">
        <f>Товары!E510</f>
        <v>403.39</v>
      </c>
      <c r="E505" s="159">
        <f t="shared" si="26"/>
        <v>0</v>
      </c>
      <c r="F505" s="6">
        <v>12</v>
      </c>
    </row>
    <row r="506" spans="1:6" ht="15" customHeight="1" x14ac:dyDescent="0.2">
      <c r="A506" s="173" t="s">
        <v>670</v>
      </c>
      <c r="B506" s="174" t="s">
        <v>671</v>
      </c>
      <c r="C506" s="157"/>
      <c r="D506" s="158">
        <f>Товары!E511</f>
        <v>631.59</v>
      </c>
      <c r="E506" s="159">
        <f t="shared" si="26"/>
        <v>0</v>
      </c>
      <c r="F506" s="6">
        <v>12</v>
      </c>
    </row>
    <row r="507" spans="1:6" ht="15" customHeight="1" x14ac:dyDescent="0.2">
      <c r="A507" s="173" t="s">
        <v>672</v>
      </c>
      <c r="B507" s="174" t="s">
        <v>673</v>
      </c>
      <c r="C507" s="157"/>
      <c r="D507" s="158">
        <f>Товары!E512</f>
        <v>329.78</v>
      </c>
      <c r="E507" s="159">
        <f t="shared" si="26"/>
        <v>0</v>
      </c>
      <c r="F507" s="6">
        <v>12</v>
      </c>
    </row>
    <row r="508" spans="1:6" ht="15" customHeight="1" x14ac:dyDescent="0.2">
      <c r="A508" s="173" t="s">
        <v>674</v>
      </c>
      <c r="B508" s="174" t="s">
        <v>675</v>
      </c>
      <c r="C508" s="157"/>
      <c r="D508" s="158">
        <f>Товары!E513</f>
        <v>427.98</v>
      </c>
      <c r="E508" s="159">
        <f t="shared" si="26"/>
        <v>0</v>
      </c>
      <c r="F508" s="6">
        <v>12</v>
      </c>
    </row>
    <row r="509" spans="1:6" ht="15" customHeight="1" x14ac:dyDescent="0.2">
      <c r="A509" s="173" t="s">
        <v>676</v>
      </c>
      <c r="B509" s="174" t="s">
        <v>677</v>
      </c>
      <c r="C509" s="157"/>
      <c r="D509" s="158">
        <f>Товары!E514</f>
        <v>376.16</v>
      </c>
      <c r="E509" s="159">
        <f t="shared" si="26"/>
        <v>0</v>
      </c>
      <c r="F509" s="6">
        <v>12</v>
      </c>
    </row>
    <row r="510" spans="1:6" ht="15" customHeight="1" x14ac:dyDescent="0.2">
      <c r="A510" s="173" t="s">
        <v>678</v>
      </c>
      <c r="B510" s="174" t="s">
        <v>679</v>
      </c>
      <c r="C510" s="157"/>
      <c r="D510" s="158">
        <f>Товары!E515</f>
        <v>473.77</v>
      </c>
      <c r="E510" s="159">
        <f t="shared" si="26"/>
        <v>0</v>
      </c>
      <c r="F510" s="6">
        <v>10</v>
      </c>
    </row>
    <row r="511" spans="1:6" ht="15" customHeight="1" x14ac:dyDescent="0.2">
      <c r="A511" s="173" t="s">
        <v>680</v>
      </c>
      <c r="B511" s="174" t="s">
        <v>681</v>
      </c>
      <c r="C511" s="157"/>
      <c r="D511" s="158">
        <f>Товары!E516</f>
        <v>464.49</v>
      </c>
      <c r="E511" s="159">
        <f t="shared" si="26"/>
        <v>0</v>
      </c>
      <c r="F511" s="6">
        <v>10</v>
      </c>
    </row>
    <row r="512" spans="1:6" ht="15" customHeight="1" x14ac:dyDescent="0.2">
      <c r="A512" s="173" t="s">
        <v>682</v>
      </c>
      <c r="B512" s="174" t="s">
        <v>683</v>
      </c>
      <c r="C512" s="157"/>
      <c r="D512" s="158">
        <f>Товары!E517</f>
        <v>566.16</v>
      </c>
      <c r="E512" s="159">
        <f t="shared" si="26"/>
        <v>0</v>
      </c>
      <c r="F512" s="6">
        <v>12</v>
      </c>
    </row>
    <row r="513" spans="1:6" ht="15" customHeight="1" x14ac:dyDescent="0.2">
      <c r="A513" s="150"/>
      <c r="B513" s="151" t="s">
        <v>31</v>
      </c>
      <c r="C513" s="150"/>
      <c r="D513" s="153" t="s">
        <v>1830</v>
      </c>
      <c r="E513" s="154"/>
      <c r="F513" s="155"/>
    </row>
    <row r="514" spans="1:6" ht="15" customHeight="1" x14ac:dyDescent="0.2">
      <c r="A514" s="24" t="s">
        <v>684</v>
      </c>
      <c r="B514" s="24" t="s">
        <v>685</v>
      </c>
      <c r="C514" s="157"/>
      <c r="D514" s="158">
        <f>Товары!E519</f>
        <v>860.29</v>
      </c>
      <c r="E514" s="159">
        <f>C514*D514</f>
        <v>0</v>
      </c>
      <c r="F514" s="175">
        <v>1</v>
      </c>
    </row>
    <row r="515" spans="1:6" ht="15" customHeight="1" x14ac:dyDescent="0.2">
      <c r="A515" s="24" t="s">
        <v>686</v>
      </c>
      <c r="B515" s="24" t="s">
        <v>687</v>
      </c>
      <c r="C515" s="157"/>
      <c r="D515" s="158">
        <f>Товары!E520</f>
        <v>1174.6500000000001</v>
      </c>
      <c r="E515" s="159">
        <f t="shared" ref="E515:E537" si="27">C515*D515</f>
        <v>0</v>
      </c>
      <c r="F515" s="175">
        <v>1</v>
      </c>
    </row>
    <row r="516" spans="1:6" ht="15" customHeight="1" x14ac:dyDescent="0.2">
      <c r="A516" s="24" t="s">
        <v>688</v>
      </c>
      <c r="B516" s="24" t="s">
        <v>689</v>
      </c>
      <c r="C516" s="157"/>
      <c r="D516" s="158">
        <f>Товары!E521</f>
        <v>1172.3399999999999</v>
      </c>
      <c r="E516" s="159">
        <f t="shared" si="27"/>
        <v>0</v>
      </c>
      <c r="F516" s="175">
        <v>1</v>
      </c>
    </row>
    <row r="517" spans="1:6" ht="15" customHeight="1" x14ac:dyDescent="0.2">
      <c r="A517" s="24" t="s">
        <v>690</v>
      </c>
      <c r="B517" s="24" t="s">
        <v>691</v>
      </c>
      <c r="C517" s="157"/>
      <c r="D517" s="158">
        <f>Товары!E522</f>
        <v>1649.01</v>
      </c>
      <c r="E517" s="159">
        <f t="shared" si="27"/>
        <v>0</v>
      </c>
      <c r="F517" s="175">
        <v>1</v>
      </c>
    </row>
    <row r="518" spans="1:6" ht="15" customHeight="1" x14ac:dyDescent="0.15">
      <c r="A518" s="156" t="s">
        <v>692</v>
      </c>
      <c r="B518" s="156" t="s">
        <v>693</v>
      </c>
      <c r="C518" s="157"/>
      <c r="D518" s="158">
        <f>Товары!E523</f>
        <v>65</v>
      </c>
      <c r="E518" s="159">
        <f t="shared" si="27"/>
        <v>0</v>
      </c>
      <c r="F518" s="175">
        <v>1</v>
      </c>
    </row>
    <row r="519" spans="1:6" ht="15" customHeight="1" x14ac:dyDescent="0.15">
      <c r="A519" s="156" t="s">
        <v>694</v>
      </c>
      <c r="B519" s="156" t="s">
        <v>695</v>
      </c>
      <c r="C519" s="157"/>
      <c r="D519" s="158">
        <f>Товары!E524</f>
        <v>90</v>
      </c>
      <c r="E519" s="159">
        <f t="shared" si="27"/>
        <v>0</v>
      </c>
      <c r="F519" s="175">
        <v>1</v>
      </c>
    </row>
    <row r="520" spans="1:6" ht="15" customHeight="1" x14ac:dyDescent="0.15">
      <c r="A520" s="156" t="s">
        <v>696</v>
      </c>
      <c r="B520" s="156" t="s">
        <v>697</v>
      </c>
      <c r="C520" s="157"/>
      <c r="D520" s="158">
        <f>Товары!E525</f>
        <v>100</v>
      </c>
      <c r="E520" s="159">
        <f t="shared" si="27"/>
        <v>0</v>
      </c>
      <c r="F520" s="175">
        <v>1</v>
      </c>
    </row>
    <row r="521" spans="1:6" ht="15" customHeight="1" x14ac:dyDescent="0.15">
      <c r="A521" s="156" t="s">
        <v>698</v>
      </c>
      <c r="B521" s="156" t="s">
        <v>699</v>
      </c>
      <c r="C521" s="157"/>
      <c r="D521" s="158">
        <f>Товары!E526</f>
        <v>160</v>
      </c>
      <c r="E521" s="159">
        <f t="shared" si="27"/>
        <v>0</v>
      </c>
      <c r="F521" s="175">
        <v>1</v>
      </c>
    </row>
    <row r="522" spans="1:6" ht="15" customHeight="1" x14ac:dyDescent="0.15">
      <c r="A522" s="156" t="s">
        <v>700</v>
      </c>
      <c r="B522" s="156" t="s">
        <v>701</v>
      </c>
      <c r="C522" s="157"/>
      <c r="D522" s="158">
        <f>Товары!E527</f>
        <v>65</v>
      </c>
      <c r="E522" s="159">
        <f t="shared" si="27"/>
        <v>0</v>
      </c>
      <c r="F522" s="175">
        <v>1</v>
      </c>
    </row>
    <row r="523" spans="1:6" ht="15" customHeight="1" x14ac:dyDescent="0.15">
      <c r="A523" s="156" t="s">
        <v>702</v>
      </c>
      <c r="B523" s="156" t="s">
        <v>703</v>
      </c>
      <c r="C523" s="157"/>
      <c r="D523" s="158">
        <f>Товары!E528</f>
        <v>125</v>
      </c>
      <c r="E523" s="159">
        <f t="shared" si="27"/>
        <v>0</v>
      </c>
      <c r="F523" s="175">
        <v>1</v>
      </c>
    </row>
    <row r="524" spans="1:6" ht="15" customHeight="1" x14ac:dyDescent="0.15">
      <c r="A524" s="156" t="s">
        <v>704</v>
      </c>
      <c r="B524" s="156" t="s">
        <v>705</v>
      </c>
      <c r="C524" s="157"/>
      <c r="D524" s="158">
        <f>Товары!E529</f>
        <v>80</v>
      </c>
      <c r="E524" s="159">
        <f t="shared" si="27"/>
        <v>0</v>
      </c>
      <c r="F524" s="175">
        <v>1</v>
      </c>
    </row>
    <row r="525" spans="1:6" ht="15" customHeight="1" x14ac:dyDescent="0.15">
      <c r="A525" s="156" t="s">
        <v>706</v>
      </c>
      <c r="B525" s="156" t="s">
        <v>707</v>
      </c>
      <c r="C525" s="157"/>
      <c r="D525" s="158">
        <f>Товары!E530</f>
        <v>105</v>
      </c>
      <c r="E525" s="159">
        <f t="shared" si="27"/>
        <v>0</v>
      </c>
      <c r="F525" s="175">
        <v>1</v>
      </c>
    </row>
    <row r="526" spans="1:6" ht="15" customHeight="1" x14ac:dyDescent="0.15">
      <c r="A526" s="156" t="s">
        <v>708</v>
      </c>
      <c r="B526" s="156" t="s">
        <v>709</v>
      </c>
      <c r="C526" s="157"/>
      <c r="D526" s="158">
        <f>Товары!E531</f>
        <v>70</v>
      </c>
      <c r="E526" s="159">
        <f t="shared" si="27"/>
        <v>0</v>
      </c>
      <c r="F526" s="175">
        <v>1</v>
      </c>
    </row>
    <row r="527" spans="1:6" ht="15" customHeight="1" x14ac:dyDescent="0.15">
      <c r="A527" s="156" t="s">
        <v>710</v>
      </c>
      <c r="B527" s="156" t="s">
        <v>711</v>
      </c>
      <c r="C527" s="157"/>
      <c r="D527" s="158">
        <f>Товары!E532</f>
        <v>95</v>
      </c>
      <c r="E527" s="159">
        <f t="shared" si="27"/>
        <v>0</v>
      </c>
      <c r="F527" s="175">
        <v>1</v>
      </c>
    </row>
    <row r="528" spans="1:6" ht="15" customHeight="1" x14ac:dyDescent="0.15">
      <c r="A528" s="156" t="s">
        <v>712</v>
      </c>
      <c r="B528" s="156" t="s">
        <v>713</v>
      </c>
      <c r="C528" s="157"/>
      <c r="D528" s="158">
        <f>Товары!E533</f>
        <v>150</v>
      </c>
      <c r="E528" s="159">
        <f t="shared" si="27"/>
        <v>0</v>
      </c>
      <c r="F528" s="175">
        <v>1</v>
      </c>
    </row>
    <row r="529" spans="1:6" ht="15" customHeight="1" x14ac:dyDescent="0.15">
      <c r="A529" s="156" t="s">
        <v>714</v>
      </c>
      <c r="B529" s="156" t="s">
        <v>715</v>
      </c>
      <c r="C529" s="157"/>
      <c r="D529" s="158">
        <f>Товары!E534</f>
        <v>170</v>
      </c>
      <c r="E529" s="159">
        <f t="shared" si="27"/>
        <v>0</v>
      </c>
      <c r="F529" s="175">
        <v>1</v>
      </c>
    </row>
    <row r="530" spans="1:6" ht="15" customHeight="1" x14ac:dyDescent="0.15">
      <c r="A530" s="156" t="s">
        <v>716</v>
      </c>
      <c r="B530" s="156" t="s">
        <v>717</v>
      </c>
      <c r="C530" s="157"/>
      <c r="D530" s="158">
        <f>Товары!E535</f>
        <v>110</v>
      </c>
      <c r="E530" s="159">
        <f t="shared" si="27"/>
        <v>0</v>
      </c>
      <c r="F530" s="175">
        <v>1</v>
      </c>
    </row>
    <row r="531" spans="1:6" ht="15" customHeight="1" x14ac:dyDescent="0.15">
      <c r="A531" s="156" t="s">
        <v>718</v>
      </c>
      <c r="B531" s="156" t="s">
        <v>719</v>
      </c>
      <c r="C531" s="157"/>
      <c r="D531" s="158">
        <f>Товары!E536</f>
        <v>200</v>
      </c>
      <c r="E531" s="159">
        <f t="shared" si="27"/>
        <v>0</v>
      </c>
      <c r="F531" s="175">
        <v>1</v>
      </c>
    </row>
    <row r="532" spans="1:6" ht="15" customHeight="1" x14ac:dyDescent="0.15">
      <c r="A532" s="156" t="s">
        <v>720</v>
      </c>
      <c r="B532" s="156" t="s">
        <v>721</v>
      </c>
      <c r="C532" s="157"/>
      <c r="D532" s="158">
        <f>Товары!E537</f>
        <v>220</v>
      </c>
      <c r="E532" s="159">
        <f t="shared" si="27"/>
        <v>0</v>
      </c>
      <c r="F532" s="175">
        <v>1</v>
      </c>
    </row>
    <row r="533" spans="1:6" ht="15" customHeight="1" x14ac:dyDescent="0.15">
      <c r="A533" s="156" t="s">
        <v>722</v>
      </c>
      <c r="B533" s="156" t="s">
        <v>723</v>
      </c>
      <c r="C533" s="157"/>
      <c r="D533" s="158">
        <f>Товары!E538</f>
        <v>150</v>
      </c>
      <c r="E533" s="159">
        <f t="shared" si="27"/>
        <v>0</v>
      </c>
      <c r="F533" s="175">
        <v>1</v>
      </c>
    </row>
    <row r="534" spans="1:6" ht="15" customHeight="1" x14ac:dyDescent="0.15">
      <c r="A534" s="156" t="s">
        <v>724</v>
      </c>
      <c r="B534" s="156" t="s">
        <v>725</v>
      </c>
      <c r="C534" s="157"/>
      <c r="D534" s="158">
        <f>Товары!E539</f>
        <v>200</v>
      </c>
      <c r="E534" s="159">
        <f t="shared" si="27"/>
        <v>0</v>
      </c>
      <c r="F534" s="175">
        <v>1</v>
      </c>
    </row>
    <row r="535" spans="1:6" ht="15" customHeight="1" x14ac:dyDescent="0.15">
      <c r="A535" s="156" t="s">
        <v>726</v>
      </c>
      <c r="B535" s="156" t="s">
        <v>727</v>
      </c>
      <c r="C535" s="157"/>
      <c r="D535" s="158">
        <f>Товары!E540</f>
        <v>400</v>
      </c>
      <c r="E535" s="159">
        <f t="shared" si="27"/>
        <v>0</v>
      </c>
      <c r="F535" s="175">
        <v>1</v>
      </c>
    </row>
    <row r="536" spans="1:6" ht="15" customHeight="1" x14ac:dyDescent="0.15">
      <c r="A536" s="156" t="s">
        <v>728</v>
      </c>
      <c r="B536" s="156" t="s">
        <v>729</v>
      </c>
      <c r="C536" s="157"/>
      <c r="D536" s="158">
        <f>Товары!E541</f>
        <v>550</v>
      </c>
      <c r="E536" s="159">
        <f t="shared" si="27"/>
        <v>0</v>
      </c>
      <c r="F536" s="175">
        <v>1</v>
      </c>
    </row>
    <row r="537" spans="1:6" ht="15" customHeight="1" x14ac:dyDescent="0.15">
      <c r="A537" s="156" t="s">
        <v>730</v>
      </c>
      <c r="B537" s="156" t="s">
        <v>731</v>
      </c>
      <c r="C537" s="157"/>
      <c r="D537" s="158">
        <f>Товары!E542</f>
        <v>700</v>
      </c>
      <c r="E537" s="159">
        <f t="shared" si="27"/>
        <v>0</v>
      </c>
      <c r="F537" s="175">
        <v>1</v>
      </c>
    </row>
    <row r="538" spans="1:6" ht="15" customHeight="1" x14ac:dyDescent="0.2">
      <c r="A538" s="150"/>
      <c r="B538" s="151" t="s">
        <v>1865</v>
      </c>
      <c r="C538" s="152" t="s">
        <v>1411</v>
      </c>
      <c r="D538" s="153" t="s">
        <v>1830</v>
      </c>
      <c r="E538" s="154"/>
      <c r="F538" s="155"/>
    </row>
    <row r="539" spans="1:6" ht="15" customHeight="1" x14ac:dyDescent="0.15">
      <c r="A539" s="176" t="s">
        <v>733</v>
      </c>
      <c r="B539" s="176" t="s">
        <v>734</v>
      </c>
      <c r="C539" s="157"/>
      <c r="D539" s="158">
        <f>Товары!E544</f>
        <v>112.56</v>
      </c>
      <c r="E539" s="159">
        <f>C539*D539</f>
        <v>0</v>
      </c>
      <c r="F539" s="6">
        <v>10</v>
      </c>
    </row>
    <row r="540" spans="1:6" ht="15" customHeight="1" x14ac:dyDescent="0.15">
      <c r="A540" s="176" t="s">
        <v>735</v>
      </c>
      <c r="B540" s="176" t="s">
        <v>736</v>
      </c>
      <c r="C540" s="157"/>
      <c r="D540" s="158">
        <f>Товары!E545</f>
        <v>158.79</v>
      </c>
      <c r="E540" s="159">
        <f t="shared" ref="E540:E572" si="28">C540*D540</f>
        <v>0</v>
      </c>
      <c r="F540" s="6">
        <v>10</v>
      </c>
    </row>
    <row r="541" spans="1:6" ht="15" customHeight="1" x14ac:dyDescent="0.15">
      <c r="A541" s="176" t="s">
        <v>737</v>
      </c>
      <c r="B541" s="176" t="s">
        <v>738</v>
      </c>
      <c r="C541" s="157"/>
      <c r="D541" s="158">
        <f>Товары!E546</f>
        <v>129.31</v>
      </c>
      <c r="E541" s="159">
        <f t="shared" si="28"/>
        <v>0</v>
      </c>
      <c r="F541" s="6">
        <v>10</v>
      </c>
    </row>
    <row r="542" spans="1:6" ht="15" customHeight="1" x14ac:dyDescent="0.15">
      <c r="A542" s="176" t="s">
        <v>739</v>
      </c>
      <c r="B542" s="176" t="s">
        <v>740</v>
      </c>
      <c r="C542" s="157"/>
      <c r="D542" s="158">
        <f>Товары!E547</f>
        <v>131.32</v>
      </c>
      <c r="E542" s="159">
        <f t="shared" si="28"/>
        <v>0</v>
      </c>
      <c r="F542" s="6">
        <v>10</v>
      </c>
    </row>
    <row r="543" spans="1:6" ht="15" customHeight="1" x14ac:dyDescent="0.15">
      <c r="A543" s="176" t="s">
        <v>741</v>
      </c>
      <c r="B543" s="176" t="s">
        <v>742</v>
      </c>
      <c r="C543" s="157"/>
      <c r="D543" s="158">
        <f>Товары!E548</f>
        <v>133.33000000000001</v>
      </c>
      <c r="E543" s="159">
        <f t="shared" si="28"/>
        <v>0</v>
      </c>
      <c r="F543" s="6">
        <v>10</v>
      </c>
    </row>
    <row r="544" spans="1:6" ht="15" customHeight="1" x14ac:dyDescent="0.15">
      <c r="A544" s="176" t="s">
        <v>743</v>
      </c>
      <c r="B544" s="176" t="s">
        <v>744</v>
      </c>
      <c r="C544" s="157"/>
      <c r="D544" s="158">
        <f>Товары!E549</f>
        <v>131.32</v>
      </c>
      <c r="E544" s="159">
        <f t="shared" si="28"/>
        <v>0</v>
      </c>
      <c r="F544" s="6">
        <v>10</v>
      </c>
    </row>
    <row r="545" spans="1:6" ht="15" customHeight="1" x14ac:dyDescent="0.15">
      <c r="A545" s="177" t="s">
        <v>745</v>
      </c>
      <c r="B545" s="177" t="s">
        <v>746</v>
      </c>
      <c r="C545" s="157"/>
      <c r="D545" s="178">
        <f>Товары!E550</f>
        <v>150</v>
      </c>
      <c r="E545" s="179">
        <f t="shared" si="28"/>
        <v>0</v>
      </c>
      <c r="F545" s="6">
        <v>10</v>
      </c>
    </row>
    <row r="546" spans="1:6" ht="15" customHeight="1" x14ac:dyDescent="0.15">
      <c r="A546" s="176" t="s">
        <v>747</v>
      </c>
      <c r="B546" s="176" t="s">
        <v>748</v>
      </c>
      <c r="C546" s="157"/>
      <c r="D546" s="158">
        <f>Товары!E551</f>
        <v>239.86</v>
      </c>
      <c r="E546" s="159">
        <f t="shared" si="28"/>
        <v>0</v>
      </c>
      <c r="F546" s="6">
        <v>10</v>
      </c>
    </row>
    <row r="547" spans="1:6" ht="15" customHeight="1" x14ac:dyDescent="0.15">
      <c r="A547" s="176" t="s">
        <v>749</v>
      </c>
      <c r="B547" s="176" t="s">
        <v>750</v>
      </c>
      <c r="C547" s="157"/>
      <c r="D547" s="158">
        <f>Товары!E552</f>
        <v>318.92</v>
      </c>
      <c r="E547" s="159">
        <f t="shared" si="28"/>
        <v>0</v>
      </c>
      <c r="F547" s="6">
        <v>10</v>
      </c>
    </row>
    <row r="548" spans="1:6" ht="15" customHeight="1" x14ac:dyDescent="0.15">
      <c r="A548" s="176" t="s">
        <v>751</v>
      </c>
      <c r="B548" s="176" t="s">
        <v>752</v>
      </c>
      <c r="C548" s="157"/>
      <c r="D548" s="158">
        <f>Товары!E553</f>
        <v>235.17</v>
      </c>
      <c r="E548" s="159">
        <f t="shared" si="28"/>
        <v>0</v>
      </c>
      <c r="F548" s="6">
        <v>10</v>
      </c>
    </row>
    <row r="549" spans="1:6" ht="15" customHeight="1" x14ac:dyDescent="0.15">
      <c r="A549" s="176" t="s">
        <v>753</v>
      </c>
      <c r="B549" s="176" t="s">
        <v>754</v>
      </c>
      <c r="C549" s="157"/>
      <c r="D549" s="158">
        <f>Товары!E554</f>
        <v>261.97000000000003</v>
      </c>
      <c r="E549" s="159">
        <f t="shared" si="28"/>
        <v>0</v>
      </c>
      <c r="F549" s="6">
        <v>10</v>
      </c>
    </row>
    <row r="550" spans="1:6" ht="15" customHeight="1" x14ac:dyDescent="0.15">
      <c r="A550" s="180" t="s">
        <v>755</v>
      </c>
      <c r="B550" s="180" t="s">
        <v>756</v>
      </c>
      <c r="C550" s="157"/>
      <c r="D550" s="158">
        <f>Товары!E555</f>
        <v>112.56</v>
      </c>
      <c r="E550" s="159">
        <f t="shared" si="28"/>
        <v>0</v>
      </c>
      <c r="F550" s="6">
        <v>10</v>
      </c>
    </row>
    <row r="551" spans="1:6" ht="15" customHeight="1" x14ac:dyDescent="0.15">
      <c r="A551" s="180" t="s">
        <v>757</v>
      </c>
      <c r="B551" s="180" t="s">
        <v>758</v>
      </c>
      <c r="C551" s="157"/>
      <c r="D551" s="158">
        <f>Товары!E556</f>
        <v>158.79</v>
      </c>
      <c r="E551" s="159">
        <f t="shared" si="28"/>
        <v>0</v>
      </c>
      <c r="F551" s="6">
        <v>10</v>
      </c>
    </row>
    <row r="552" spans="1:6" ht="15" customHeight="1" x14ac:dyDescent="0.15">
      <c r="A552" s="180" t="s">
        <v>759</v>
      </c>
      <c r="B552" s="180" t="s">
        <v>760</v>
      </c>
      <c r="C552" s="157"/>
      <c r="D552" s="158">
        <f>Товары!E557</f>
        <v>129.31</v>
      </c>
      <c r="E552" s="159">
        <f t="shared" si="28"/>
        <v>0</v>
      </c>
      <c r="F552" s="6">
        <v>10</v>
      </c>
    </row>
    <row r="553" spans="1:6" ht="15" customHeight="1" x14ac:dyDescent="0.15">
      <c r="A553" s="180" t="s">
        <v>761</v>
      </c>
      <c r="B553" s="180" t="s">
        <v>762</v>
      </c>
      <c r="C553" s="157"/>
      <c r="D553" s="158">
        <f>Товары!E558</f>
        <v>129.31</v>
      </c>
      <c r="E553" s="159">
        <f t="shared" si="28"/>
        <v>0</v>
      </c>
      <c r="F553" s="6">
        <v>10</v>
      </c>
    </row>
    <row r="554" spans="1:6" ht="15" customHeight="1" x14ac:dyDescent="0.15">
      <c r="A554" s="180" t="s">
        <v>763</v>
      </c>
      <c r="B554" s="180" t="s">
        <v>764</v>
      </c>
      <c r="C554" s="157"/>
      <c r="D554" s="158">
        <f>Товары!E559</f>
        <v>133.33000000000001</v>
      </c>
      <c r="E554" s="159">
        <f t="shared" si="28"/>
        <v>0</v>
      </c>
      <c r="F554" s="6">
        <v>10</v>
      </c>
    </row>
    <row r="555" spans="1:6" ht="15" customHeight="1" x14ac:dyDescent="0.15">
      <c r="A555" s="180" t="s">
        <v>765</v>
      </c>
      <c r="B555" s="180" t="s">
        <v>766</v>
      </c>
      <c r="C555" s="157"/>
      <c r="D555" s="158">
        <f>Товары!E560</f>
        <v>131.32</v>
      </c>
      <c r="E555" s="159">
        <f t="shared" si="28"/>
        <v>0</v>
      </c>
      <c r="F555" s="6">
        <v>10</v>
      </c>
    </row>
    <row r="556" spans="1:6" ht="15" customHeight="1" x14ac:dyDescent="0.15">
      <c r="A556" s="180" t="s">
        <v>767</v>
      </c>
      <c r="B556" s="180" t="s">
        <v>768</v>
      </c>
      <c r="C556" s="157"/>
      <c r="D556" s="158">
        <f>Товары!E561</f>
        <v>239.86</v>
      </c>
      <c r="E556" s="159">
        <f t="shared" si="28"/>
        <v>0</v>
      </c>
      <c r="F556" s="6">
        <v>10</v>
      </c>
    </row>
    <row r="557" spans="1:6" ht="15" customHeight="1" x14ac:dyDescent="0.15">
      <c r="A557" s="180" t="s">
        <v>769</v>
      </c>
      <c r="B557" s="180" t="s">
        <v>770</v>
      </c>
      <c r="C557" s="157"/>
      <c r="D557" s="158">
        <f>Товары!E562</f>
        <v>318.92</v>
      </c>
      <c r="E557" s="159">
        <f t="shared" si="28"/>
        <v>0</v>
      </c>
      <c r="F557" s="6">
        <v>10</v>
      </c>
    </row>
    <row r="558" spans="1:6" ht="15" customHeight="1" x14ac:dyDescent="0.15">
      <c r="A558" s="180" t="s">
        <v>771</v>
      </c>
      <c r="B558" s="180" t="s">
        <v>772</v>
      </c>
      <c r="C558" s="157"/>
      <c r="D558" s="158">
        <f>Товары!E563</f>
        <v>235.17</v>
      </c>
      <c r="E558" s="159">
        <f t="shared" si="28"/>
        <v>0</v>
      </c>
      <c r="F558" s="6">
        <v>10</v>
      </c>
    </row>
    <row r="559" spans="1:6" ht="15" customHeight="1" x14ac:dyDescent="0.15">
      <c r="A559" s="180" t="s">
        <v>773</v>
      </c>
      <c r="B559" s="180" t="s">
        <v>774</v>
      </c>
      <c r="C559" s="157"/>
      <c r="D559" s="158">
        <f>Товары!E564</f>
        <v>261.97000000000003</v>
      </c>
      <c r="E559" s="159">
        <f t="shared" si="28"/>
        <v>0</v>
      </c>
      <c r="F559" s="6">
        <v>10</v>
      </c>
    </row>
    <row r="560" spans="1:6" ht="15" customHeight="1" x14ac:dyDescent="0.15">
      <c r="A560" s="177" t="s">
        <v>775</v>
      </c>
      <c r="B560" s="177" t="s">
        <v>776</v>
      </c>
      <c r="C560" s="157"/>
      <c r="D560" s="181">
        <f>Товары!E565</f>
        <v>77</v>
      </c>
      <c r="E560" s="159">
        <f t="shared" si="28"/>
        <v>0</v>
      </c>
      <c r="F560" s="6"/>
    </row>
    <row r="561" spans="1:6" ht="15" customHeight="1" x14ac:dyDescent="0.15">
      <c r="A561" s="177" t="s">
        <v>777</v>
      </c>
      <c r="B561" s="177" t="s">
        <v>778</v>
      </c>
      <c r="C561" s="157"/>
      <c r="D561" s="181">
        <f>Товары!E566</f>
        <v>150</v>
      </c>
      <c r="E561" s="159">
        <f t="shared" si="28"/>
        <v>0</v>
      </c>
      <c r="F561" s="6"/>
    </row>
    <row r="562" spans="1:6" ht="15" customHeight="1" x14ac:dyDescent="0.15">
      <c r="A562" s="177" t="s">
        <v>779</v>
      </c>
      <c r="B562" s="177" t="s">
        <v>780</v>
      </c>
      <c r="C562" s="157"/>
      <c r="D562" s="181">
        <f>Товары!E567</f>
        <v>165</v>
      </c>
      <c r="E562" s="159">
        <f t="shared" si="28"/>
        <v>0</v>
      </c>
      <c r="F562" s="6"/>
    </row>
    <row r="563" spans="1:6" ht="15" customHeight="1" x14ac:dyDescent="0.15">
      <c r="A563" s="177" t="s">
        <v>781</v>
      </c>
      <c r="B563" s="177" t="s">
        <v>782</v>
      </c>
      <c r="C563" s="157"/>
      <c r="D563" s="181">
        <f>Товары!E568</f>
        <v>165</v>
      </c>
      <c r="E563" s="159">
        <f t="shared" si="28"/>
        <v>0</v>
      </c>
      <c r="F563" s="6"/>
    </row>
    <row r="564" spans="1:6" ht="15" customHeight="1" x14ac:dyDescent="0.15">
      <c r="A564" s="177" t="s">
        <v>783</v>
      </c>
      <c r="B564" s="177" t="s">
        <v>784</v>
      </c>
      <c r="C564" s="157"/>
      <c r="D564" s="181">
        <f>Товары!E569</f>
        <v>160</v>
      </c>
      <c r="E564" s="159">
        <f t="shared" si="28"/>
        <v>0</v>
      </c>
      <c r="F564" s="6"/>
    </row>
    <row r="565" spans="1:6" ht="15" customHeight="1" x14ac:dyDescent="0.15">
      <c r="A565" s="177" t="s">
        <v>785</v>
      </c>
      <c r="B565" s="177" t="s">
        <v>786</v>
      </c>
      <c r="C565" s="157"/>
      <c r="D565" s="181">
        <f>Товары!E570</f>
        <v>115</v>
      </c>
      <c r="E565" s="159">
        <f t="shared" si="28"/>
        <v>0</v>
      </c>
      <c r="F565" s="6"/>
    </row>
    <row r="566" spans="1:6" ht="15" customHeight="1" x14ac:dyDescent="0.15">
      <c r="A566" s="177" t="s">
        <v>787</v>
      </c>
      <c r="B566" s="177" t="s">
        <v>788</v>
      </c>
      <c r="C566" s="157"/>
      <c r="D566" s="181">
        <f>Товары!E571</f>
        <v>92</v>
      </c>
      <c r="E566" s="159">
        <f t="shared" si="28"/>
        <v>0</v>
      </c>
      <c r="F566" s="6"/>
    </row>
    <row r="567" spans="1:6" ht="15" customHeight="1" x14ac:dyDescent="0.15">
      <c r="A567" s="177" t="s">
        <v>789</v>
      </c>
      <c r="B567" s="177" t="s">
        <v>790</v>
      </c>
      <c r="C567" s="157"/>
      <c r="D567" s="181">
        <f>Товары!E572</f>
        <v>77</v>
      </c>
      <c r="E567" s="159">
        <f t="shared" si="28"/>
        <v>0</v>
      </c>
      <c r="F567" s="6"/>
    </row>
    <row r="568" spans="1:6" ht="15" customHeight="1" x14ac:dyDescent="0.15">
      <c r="A568" s="177" t="s">
        <v>791</v>
      </c>
      <c r="B568" s="177" t="s">
        <v>792</v>
      </c>
      <c r="C568" s="157"/>
      <c r="D568" s="181">
        <f>Товары!E573</f>
        <v>150</v>
      </c>
      <c r="E568" s="159">
        <f t="shared" si="28"/>
        <v>0</v>
      </c>
      <c r="F568" s="6"/>
    </row>
    <row r="569" spans="1:6" ht="15" customHeight="1" x14ac:dyDescent="0.15">
      <c r="A569" s="177" t="s">
        <v>793</v>
      </c>
      <c r="B569" s="177" t="s">
        <v>794</v>
      </c>
      <c r="C569" s="157"/>
      <c r="D569" s="181">
        <f>Товары!E574</f>
        <v>165</v>
      </c>
      <c r="E569" s="159">
        <f t="shared" si="28"/>
        <v>0</v>
      </c>
      <c r="F569" s="6"/>
    </row>
    <row r="570" spans="1:6" ht="15" customHeight="1" x14ac:dyDescent="0.15">
      <c r="A570" s="177" t="s">
        <v>795</v>
      </c>
      <c r="B570" s="177" t="s">
        <v>796</v>
      </c>
      <c r="C570" s="157"/>
      <c r="D570" s="181">
        <f>Товары!E575</f>
        <v>165</v>
      </c>
      <c r="E570" s="159">
        <f t="shared" si="28"/>
        <v>0</v>
      </c>
      <c r="F570" s="6"/>
    </row>
    <row r="571" spans="1:6" ht="15" customHeight="1" x14ac:dyDescent="0.15">
      <c r="A571" s="177" t="s">
        <v>797</v>
      </c>
      <c r="B571" s="177" t="s">
        <v>798</v>
      </c>
      <c r="C571" s="157"/>
      <c r="D571" s="181">
        <f>Товары!E576</f>
        <v>165</v>
      </c>
      <c r="E571" s="159">
        <f t="shared" si="28"/>
        <v>0</v>
      </c>
      <c r="F571" s="6"/>
    </row>
    <row r="572" spans="1:6" ht="15" customHeight="1" x14ac:dyDescent="0.15">
      <c r="A572" s="177" t="s">
        <v>799</v>
      </c>
      <c r="B572" s="177" t="s">
        <v>800</v>
      </c>
      <c r="C572" s="157"/>
      <c r="D572" s="181">
        <f>Товары!E577</f>
        <v>165</v>
      </c>
      <c r="E572" s="159">
        <f t="shared" si="28"/>
        <v>0</v>
      </c>
      <c r="F572" s="6"/>
    </row>
    <row r="573" spans="1:6" ht="15" customHeight="1" x14ac:dyDescent="0.2">
      <c r="A573" s="150"/>
      <c r="B573" s="151" t="s">
        <v>32</v>
      </c>
      <c r="C573" s="152" t="s">
        <v>1411</v>
      </c>
      <c r="D573" s="153" t="s">
        <v>1830</v>
      </c>
      <c r="E573" s="154"/>
      <c r="F573" s="155"/>
    </row>
    <row r="574" spans="1:6" ht="15" customHeight="1" x14ac:dyDescent="0.15">
      <c r="A574" s="172" t="s">
        <v>801</v>
      </c>
      <c r="B574" s="172" t="s">
        <v>802</v>
      </c>
      <c r="C574" s="157"/>
      <c r="D574" s="158">
        <f>Товары!E579</f>
        <v>87.77</v>
      </c>
      <c r="E574" s="159">
        <f t="shared" ref="E574:E607" si="29">C574*D574</f>
        <v>0</v>
      </c>
      <c r="F574" s="6">
        <v>12</v>
      </c>
    </row>
    <row r="575" spans="1:6" ht="15" customHeight="1" x14ac:dyDescent="0.15">
      <c r="A575" s="172" t="s">
        <v>803</v>
      </c>
      <c r="B575" s="172" t="s">
        <v>804</v>
      </c>
      <c r="C575" s="157"/>
      <c r="D575" s="158">
        <f>Товары!E580</f>
        <v>109.88</v>
      </c>
      <c r="E575" s="159">
        <f t="shared" si="29"/>
        <v>0</v>
      </c>
      <c r="F575" s="6">
        <v>12</v>
      </c>
    </row>
    <row r="576" spans="1:6" ht="15" customHeight="1" x14ac:dyDescent="0.15">
      <c r="A576" s="172" t="s">
        <v>805</v>
      </c>
      <c r="B576" s="172" t="s">
        <v>806</v>
      </c>
      <c r="C576" s="157"/>
      <c r="D576" s="158">
        <f>Товары!E581</f>
        <v>109.88</v>
      </c>
      <c r="E576" s="159">
        <f t="shared" si="29"/>
        <v>0</v>
      </c>
      <c r="F576" s="6">
        <v>12</v>
      </c>
    </row>
    <row r="577" spans="1:6" ht="15" customHeight="1" x14ac:dyDescent="0.15">
      <c r="A577" s="172" t="s">
        <v>807</v>
      </c>
      <c r="B577" s="172" t="s">
        <v>808</v>
      </c>
      <c r="C577" s="157"/>
      <c r="D577" s="158">
        <f>Товары!E582</f>
        <v>167.5</v>
      </c>
      <c r="E577" s="159">
        <f t="shared" si="29"/>
        <v>0</v>
      </c>
      <c r="F577" s="6">
        <v>12</v>
      </c>
    </row>
    <row r="578" spans="1:6" ht="15" customHeight="1" x14ac:dyDescent="0.15">
      <c r="A578" s="172" t="s">
        <v>809</v>
      </c>
      <c r="B578" s="172" t="s">
        <v>810</v>
      </c>
      <c r="C578" s="157"/>
      <c r="D578" s="158">
        <f>Товары!E583</f>
        <v>106.53</v>
      </c>
      <c r="E578" s="159">
        <f t="shared" si="29"/>
        <v>0</v>
      </c>
      <c r="F578" s="6">
        <v>12</v>
      </c>
    </row>
    <row r="579" spans="1:6" ht="15" customHeight="1" x14ac:dyDescent="0.15">
      <c r="A579" s="172" t="s">
        <v>811</v>
      </c>
      <c r="B579" s="172" t="s">
        <v>812</v>
      </c>
      <c r="C579" s="157"/>
      <c r="D579" s="158">
        <f>Товары!E584</f>
        <v>140.03</v>
      </c>
      <c r="E579" s="159">
        <f t="shared" si="29"/>
        <v>0</v>
      </c>
      <c r="F579" s="6">
        <v>12</v>
      </c>
    </row>
    <row r="580" spans="1:6" ht="15" customHeight="1" x14ac:dyDescent="0.15">
      <c r="A580" s="172" t="s">
        <v>813</v>
      </c>
      <c r="B580" s="172" t="s">
        <v>814</v>
      </c>
      <c r="C580" s="157"/>
      <c r="D580" s="158">
        <f>Товары!E585</f>
        <v>165.49</v>
      </c>
      <c r="E580" s="159">
        <f t="shared" si="29"/>
        <v>0</v>
      </c>
      <c r="F580" s="6">
        <v>12</v>
      </c>
    </row>
    <row r="581" spans="1:6" ht="15" customHeight="1" x14ac:dyDescent="0.15">
      <c r="A581" s="172" t="s">
        <v>815</v>
      </c>
      <c r="B581" s="172" t="s">
        <v>816</v>
      </c>
      <c r="C581" s="157"/>
      <c r="D581" s="158">
        <f>Товары!E586</f>
        <v>145.38999999999999</v>
      </c>
      <c r="E581" s="159">
        <f t="shared" si="29"/>
        <v>0</v>
      </c>
      <c r="F581" s="6">
        <v>12</v>
      </c>
    </row>
    <row r="582" spans="1:6" ht="15" customHeight="1" x14ac:dyDescent="0.15">
      <c r="A582" s="172" t="s">
        <v>817</v>
      </c>
      <c r="B582" s="172" t="s">
        <v>818</v>
      </c>
      <c r="C582" s="157"/>
      <c r="D582" s="158">
        <f>Товары!E587</f>
        <v>564.80999999999995</v>
      </c>
      <c r="E582" s="159">
        <f t="shared" si="29"/>
        <v>0</v>
      </c>
      <c r="F582" s="6">
        <v>10</v>
      </c>
    </row>
    <row r="583" spans="1:6" ht="15" customHeight="1" x14ac:dyDescent="0.15">
      <c r="A583" s="172" t="s">
        <v>819</v>
      </c>
      <c r="B583" s="172" t="s">
        <v>820</v>
      </c>
      <c r="C583" s="157"/>
      <c r="D583" s="158">
        <f>Товары!E588</f>
        <v>87.1</v>
      </c>
      <c r="E583" s="159">
        <f t="shared" si="29"/>
        <v>0</v>
      </c>
      <c r="F583" s="6">
        <v>12</v>
      </c>
    </row>
    <row r="584" spans="1:6" ht="15" customHeight="1" x14ac:dyDescent="0.15">
      <c r="A584" s="172" t="s">
        <v>821</v>
      </c>
      <c r="B584" s="172" t="s">
        <v>822</v>
      </c>
      <c r="C584" s="157"/>
      <c r="D584" s="158">
        <f>Товары!E589</f>
        <v>46.23</v>
      </c>
      <c r="E584" s="159">
        <f t="shared" si="29"/>
        <v>0</v>
      </c>
      <c r="F584" s="6">
        <v>16</v>
      </c>
    </row>
    <row r="585" spans="1:6" ht="15" customHeight="1" x14ac:dyDescent="0.15">
      <c r="A585" s="172" t="s">
        <v>823</v>
      </c>
      <c r="B585" s="172" t="s">
        <v>824</v>
      </c>
      <c r="C585" s="157"/>
      <c r="D585" s="158">
        <f>Товары!E590</f>
        <v>57.62</v>
      </c>
      <c r="E585" s="159">
        <f t="shared" si="29"/>
        <v>0</v>
      </c>
      <c r="F585" s="6">
        <v>10</v>
      </c>
    </row>
    <row r="586" spans="1:6" ht="15" customHeight="1" x14ac:dyDescent="0.15">
      <c r="A586" s="172" t="s">
        <v>825</v>
      </c>
      <c r="B586" s="172" t="s">
        <v>826</v>
      </c>
      <c r="C586" s="157"/>
      <c r="D586" s="158">
        <f>Товары!E591</f>
        <v>57.62</v>
      </c>
      <c r="E586" s="159">
        <f t="shared" si="29"/>
        <v>0</v>
      </c>
      <c r="F586" s="6">
        <v>10</v>
      </c>
    </row>
    <row r="587" spans="1:6" ht="15" customHeight="1" x14ac:dyDescent="0.15">
      <c r="A587" s="172" t="s">
        <v>827</v>
      </c>
      <c r="B587" s="172" t="s">
        <v>828</v>
      </c>
      <c r="C587" s="157"/>
      <c r="D587" s="158">
        <f>Товары!E592</f>
        <v>72.36</v>
      </c>
      <c r="E587" s="159">
        <f t="shared" si="29"/>
        <v>0</v>
      </c>
      <c r="F587" s="6">
        <v>10</v>
      </c>
    </row>
    <row r="588" spans="1:6" ht="15" customHeight="1" x14ac:dyDescent="0.15">
      <c r="A588" s="172" t="s">
        <v>829</v>
      </c>
      <c r="B588" s="172" t="s">
        <v>830</v>
      </c>
      <c r="C588" s="157"/>
      <c r="D588" s="158">
        <f>Товары!E593</f>
        <v>72.36</v>
      </c>
      <c r="E588" s="159">
        <f t="shared" si="29"/>
        <v>0</v>
      </c>
      <c r="F588" s="6">
        <v>10</v>
      </c>
    </row>
    <row r="589" spans="1:6" ht="15" customHeight="1" x14ac:dyDescent="0.15">
      <c r="A589" s="172" t="s">
        <v>831</v>
      </c>
      <c r="B589" s="172" t="s">
        <v>832</v>
      </c>
      <c r="C589" s="157"/>
      <c r="D589" s="158">
        <f>Товары!E594</f>
        <v>94.47</v>
      </c>
      <c r="E589" s="159">
        <f t="shared" si="29"/>
        <v>0</v>
      </c>
      <c r="F589" s="6">
        <v>10</v>
      </c>
    </row>
    <row r="590" spans="1:6" ht="15" customHeight="1" x14ac:dyDescent="0.15">
      <c r="A590" s="172" t="s">
        <v>833</v>
      </c>
      <c r="B590" s="172" t="s">
        <v>834</v>
      </c>
      <c r="C590" s="157"/>
      <c r="D590" s="158">
        <f>Товары!E595</f>
        <v>94.47</v>
      </c>
      <c r="E590" s="159">
        <f t="shared" si="29"/>
        <v>0</v>
      </c>
      <c r="F590" s="6">
        <v>10</v>
      </c>
    </row>
    <row r="591" spans="1:6" ht="15" customHeight="1" x14ac:dyDescent="0.15">
      <c r="A591" s="172" t="s">
        <v>835</v>
      </c>
      <c r="B591" s="172" t="s">
        <v>836</v>
      </c>
      <c r="C591" s="157"/>
      <c r="D591" s="158">
        <f>Товары!E596</f>
        <v>119.26</v>
      </c>
      <c r="E591" s="159">
        <f t="shared" si="29"/>
        <v>0</v>
      </c>
      <c r="F591" s="6">
        <v>10</v>
      </c>
    </row>
    <row r="592" spans="1:6" ht="15" customHeight="1" x14ac:dyDescent="0.15">
      <c r="A592" s="172" t="s">
        <v>837</v>
      </c>
      <c r="B592" s="172" t="s">
        <v>838</v>
      </c>
      <c r="C592" s="157"/>
      <c r="D592" s="158">
        <f>Товары!E597</f>
        <v>141.37</v>
      </c>
      <c r="E592" s="159">
        <f t="shared" si="29"/>
        <v>0</v>
      </c>
      <c r="F592" s="6">
        <v>10</v>
      </c>
    </row>
    <row r="593" spans="1:6" ht="15" customHeight="1" x14ac:dyDescent="0.15">
      <c r="A593" s="172" t="s">
        <v>839</v>
      </c>
      <c r="B593" s="172" t="s">
        <v>840</v>
      </c>
      <c r="C593" s="157"/>
      <c r="D593" s="158">
        <f>Товары!E598</f>
        <v>117.25</v>
      </c>
      <c r="E593" s="159">
        <f t="shared" si="29"/>
        <v>0</v>
      </c>
      <c r="F593" s="6">
        <v>12</v>
      </c>
    </row>
    <row r="594" spans="1:6" ht="15" customHeight="1" x14ac:dyDescent="0.15">
      <c r="A594" s="172" t="s">
        <v>841</v>
      </c>
      <c r="B594" s="172" t="s">
        <v>842</v>
      </c>
      <c r="C594" s="157"/>
      <c r="D594" s="158">
        <f>Товары!E599</f>
        <v>91.12</v>
      </c>
      <c r="E594" s="159">
        <f t="shared" si="29"/>
        <v>0</v>
      </c>
      <c r="F594" s="6">
        <v>12</v>
      </c>
    </row>
    <row r="595" spans="1:6" ht="15" customHeight="1" x14ac:dyDescent="0.15">
      <c r="A595" s="172" t="s">
        <v>843</v>
      </c>
      <c r="B595" s="172" t="s">
        <v>844</v>
      </c>
      <c r="C595" s="157"/>
      <c r="D595" s="158">
        <f>Товары!E600</f>
        <v>139.36000000000001</v>
      </c>
      <c r="E595" s="159">
        <f t="shared" si="29"/>
        <v>0</v>
      </c>
      <c r="F595" s="6">
        <v>12</v>
      </c>
    </row>
    <row r="596" spans="1:6" ht="15" customHeight="1" x14ac:dyDescent="0.15">
      <c r="A596" s="172" t="s">
        <v>845</v>
      </c>
      <c r="B596" s="172" t="s">
        <v>846</v>
      </c>
      <c r="C596" s="157"/>
      <c r="D596" s="158">
        <f>Товары!E601</f>
        <v>107.2</v>
      </c>
      <c r="E596" s="159">
        <f t="shared" si="29"/>
        <v>0</v>
      </c>
      <c r="F596" s="6">
        <v>12</v>
      </c>
    </row>
    <row r="597" spans="1:6" ht="15" customHeight="1" x14ac:dyDescent="0.15">
      <c r="A597" s="172" t="s">
        <v>847</v>
      </c>
      <c r="B597" s="172" t="s">
        <v>848</v>
      </c>
      <c r="C597" s="157"/>
      <c r="D597" s="158">
        <f>Товары!E602</f>
        <v>139.36000000000001</v>
      </c>
      <c r="E597" s="159">
        <f t="shared" si="29"/>
        <v>0</v>
      </c>
      <c r="F597" s="6">
        <v>12</v>
      </c>
    </row>
    <row r="598" spans="1:6" ht="15" customHeight="1" x14ac:dyDescent="0.15">
      <c r="A598" s="172" t="s">
        <v>849</v>
      </c>
      <c r="B598" s="172" t="s">
        <v>850</v>
      </c>
      <c r="C598" s="157"/>
      <c r="D598" s="158">
        <f>Товары!E603</f>
        <v>107.2</v>
      </c>
      <c r="E598" s="159">
        <f t="shared" si="29"/>
        <v>0</v>
      </c>
      <c r="F598" s="6">
        <v>10</v>
      </c>
    </row>
    <row r="599" spans="1:6" ht="15" customHeight="1" x14ac:dyDescent="0.15">
      <c r="A599" s="172" t="s">
        <v>851</v>
      </c>
      <c r="B599" s="172" t="s">
        <v>852</v>
      </c>
      <c r="C599" s="157"/>
      <c r="D599" s="158">
        <f>Товары!E604</f>
        <v>123.95</v>
      </c>
      <c r="E599" s="159">
        <f t="shared" si="29"/>
        <v>0</v>
      </c>
      <c r="F599" s="6">
        <v>10</v>
      </c>
    </row>
    <row r="600" spans="1:6" ht="15" customHeight="1" x14ac:dyDescent="0.15">
      <c r="A600" s="172" t="s">
        <v>853</v>
      </c>
      <c r="B600" s="172" t="s">
        <v>854</v>
      </c>
      <c r="C600" s="157"/>
      <c r="D600" s="158">
        <f>Товары!E605</f>
        <v>115.91</v>
      </c>
      <c r="E600" s="159">
        <f t="shared" si="29"/>
        <v>0</v>
      </c>
      <c r="F600" s="6">
        <v>12</v>
      </c>
    </row>
    <row r="601" spans="1:6" ht="15" customHeight="1" x14ac:dyDescent="0.15">
      <c r="A601" s="172" t="s">
        <v>855</v>
      </c>
      <c r="B601" s="172" t="s">
        <v>856</v>
      </c>
      <c r="C601" s="157"/>
      <c r="D601" s="158">
        <f>Товары!E606</f>
        <v>169.51</v>
      </c>
      <c r="E601" s="159">
        <f t="shared" si="29"/>
        <v>0</v>
      </c>
      <c r="F601" s="6">
        <v>12</v>
      </c>
    </row>
    <row r="602" spans="1:6" ht="15" customHeight="1" x14ac:dyDescent="0.15">
      <c r="A602" s="172" t="s">
        <v>857</v>
      </c>
      <c r="B602" s="172" t="s">
        <v>858</v>
      </c>
      <c r="C602" s="157"/>
      <c r="D602" s="158">
        <f>Товары!E607</f>
        <v>119.26</v>
      </c>
      <c r="E602" s="159">
        <f t="shared" si="29"/>
        <v>0</v>
      </c>
      <c r="F602" s="6">
        <v>12</v>
      </c>
    </row>
    <row r="603" spans="1:6" ht="15" customHeight="1" x14ac:dyDescent="0.15">
      <c r="A603" s="172" t="s">
        <v>859</v>
      </c>
      <c r="B603" s="172" t="s">
        <v>860</v>
      </c>
      <c r="C603" s="157"/>
      <c r="D603" s="158">
        <f>Товары!E608</f>
        <v>114.57</v>
      </c>
      <c r="E603" s="159">
        <f t="shared" si="29"/>
        <v>0</v>
      </c>
      <c r="F603" s="6">
        <v>12</v>
      </c>
    </row>
    <row r="604" spans="1:6" ht="15" customHeight="1" x14ac:dyDescent="0.15">
      <c r="A604" s="172" t="s">
        <v>861</v>
      </c>
      <c r="B604" s="172" t="s">
        <v>862</v>
      </c>
      <c r="C604" s="157"/>
      <c r="D604" s="158">
        <f>Товары!E609</f>
        <v>114.57</v>
      </c>
      <c r="E604" s="159">
        <f t="shared" si="29"/>
        <v>0</v>
      </c>
      <c r="F604" s="6">
        <v>12</v>
      </c>
    </row>
    <row r="605" spans="1:6" ht="15" customHeight="1" x14ac:dyDescent="0.15">
      <c r="A605" s="172" t="s">
        <v>863</v>
      </c>
      <c r="B605" s="172" t="s">
        <v>864</v>
      </c>
      <c r="C605" s="157"/>
      <c r="D605" s="158">
        <f>Товары!E610</f>
        <v>137.35</v>
      </c>
      <c r="E605" s="159">
        <f t="shared" si="29"/>
        <v>0</v>
      </c>
      <c r="F605" s="6">
        <v>12</v>
      </c>
    </row>
    <row r="606" spans="1:6" ht="15" customHeight="1" x14ac:dyDescent="0.15">
      <c r="A606" s="172" t="s">
        <v>865</v>
      </c>
      <c r="B606" s="172" t="s">
        <v>866</v>
      </c>
      <c r="C606" s="157"/>
      <c r="D606" s="158">
        <f>Товары!E611</f>
        <v>188.94</v>
      </c>
      <c r="E606" s="159">
        <f t="shared" si="29"/>
        <v>0</v>
      </c>
      <c r="F606" s="6">
        <v>12</v>
      </c>
    </row>
    <row r="607" spans="1:6" ht="15" customHeight="1" x14ac:dyDescent="0.15">
      <c r="A607" s="172" t="s">
        <v>867</v>
      </c>
      <c r="B607" s="172" t="s">
        <v>868</v>
      </c>
      <c r="C607" s="157"/>
      <c r="D607" s="158">
        <f>Товары!E612</f>
        <v>214.4</v>
      </c>
      <c r="E607" s="159">
        <f t="shared" si="29"/>
        <v>0</v>
      </c>
      <c r="F607" s="6">
        <v>12</v>
      </c>
    </row>
    <row r="608" spans="1:6" ht="15" customHeight="1" x14ac:dyDescent="0.15">
      <c r="A608" s="182" t="s">
        <v>869</v>
      </c>
      <c r="B608" s="183" t="s">
        <v>870</v>
      </c>
      <c r="C608" s="184"/>
      <c r="D608" s="181">
        <f>Товары!E613</f>
        <v>60</v>
      </c>
      <c r="E608" s="185">
        <f>C608*D608</f>
        <v>0</v>
      </c>
      <c r="F608" s="6">
        <v>12</v>
      </c>
    </row>
    <row r="609" spans="1:6" ht="15" customHeight="1" x14ac:dyDescent="0.2">
      <c r="A609" s="150"/>
      <c r="B609" s="151" t="s">
        <v>33</v>
      </c>
      <c r="C609" s="152" t="s">
        <v>1411</v>
      </c>
      <c r="D609" s="153" t="s">
        <v>1830</v>
      </c>
      <c r="E609" s="154"/>
      <c r="F609" s="155"/>
    </row>
    <row r="610" spans="1:6" ht="15" customHeight="1" x14ac:dyDescent="0.15">
      <c r="A610" s="171" t="s">
        <v>871</v>
      </c>
      <c r="B610" s="171" t="s">
        <v>872</v>
      </c>
      <c r="C610" s="157"/>
      <c r="D610" s="158">
        <f>Товары!E615</f>
        <v>87.77</v>
      </c>
      <c r="E610" s="159">
        <f t="shared" ref="E610:E644" si="30">C610*D610</f>
        <v>0</v>
      </c>
      <c r="F610" s="6">
        <v>12</v>
      </c>
    </row>
    <row r="611" spans="1:6" ht="15" customHeight="1" x14ac:dyDescent="0.15">
      <c r="A611" s="171" t="s">
        <v>873</v>
      </c>
      <c r="B611" s="171" t="s">
        <v>874</v>
      </c>
      <c r="C611" s="157"/>
      <c r="D611" s="158">
        <f>Товары!E616</f>
        <v>109.88</v>
      </c>
      <c r="E611" s="159">
        <f t="shared" si="30"/>
        <v>0</v>
      </c>
      <c r="F611" s="6">
        <v>12</v>
      </c>
    </row>
    <row r="612" spans="1:6" ht="15" customHeight="1" x14ac:dyDescent="0.15">
      <c r="A612" s="171" t="s">
        <v>875</v>
      </c>
      <c r="B612" s="171" t="s">
        <v>876</v>
      </c>
      <c r="C612" s="157"/>
      <c r="D612" s="158">
        <f>Товары!E617</f>
        <v>109.88</v>
      </c>
      <c r="E612" s="159">
        <f t="shared" si="30"/>
        <v>0</v>
      </c>
      <c r="F612" s="6">
        <v>12</v>
      </c>
    </row>
    <row r="613" spans="1:6" ht="15" customHeight="1" x14ac:dyDescent="0.15">
      <c r="A613" s="171" t="s">
        <v>877</v>
      </c>
      <c r="B613" s="171" t="s">
        <v>878</v>
      </c>
      <c r="C613" s="157"/>
      <c r="D613" s="158">
        <f>Товары!E618</f>
        <v>167.5</v>
      </c>
      <c r="E613" s="159">
        <f t="shared" si="30"/>
        <v>0</v>
      </c>
      <c r="F613" s="6">
        <v>12</v>
      </c>
    </row>
    <row r="614" spans="1:6" ht="15" customHeight="1" x14ac:dyDescent="0.15">
      <c r="A614" s="171" t="s">
        <v>879</v>
      </c>
      <c r="B614" s="171" t="s">
        <v>880</v>
      </c>
      <c r="C614" s="157"/>
      <c r="D614" s="158">
        <f>Товары!E619</f>
        <v>106.53</v>
      </c>
      <c r="E614" s="159">
        <f t="shared" si="30"/>
        <v>0</v>
      </c>
      <c r="F614" s="6">
        <v>12</v>
      </c>
    </row>
    <row r="615" spans="1:6" ht="15" customHeight="1" x14ac:dyDescent="0.15">
      <c r="A615" s="171" t="s">
        <v>881</v>
      </c>
      <c r="B615" s="171" t="s">
        <v>882</v>
      </c>
      <c r="C615" s="157"/>
      <c r="D615" s="158">
        <f>Товары!E620</f>
        <v>140.03</v>
      </c>
      <c r="E615" s="159">
        <f t="shared" si="30"/>
        <v>0</v>
      </c>
      <c r="F615" s="6">
        <v>12</v>
      </c>
    </row>
    <row r="616" spans="1:6" ht="15" customHeight="1" x14ac:dyDescent="0.15">
      <c r="A616" s="171" t="s">
        <v>883</v>
      </c>
      <c r="B616" s="171" t="s">
        <v>884</v>
      </c>
      <c r="C616" s="157"/>
      <c r="D616" s="158">
        <f>Товары!E621</f>
        <v>165.49</v>
      </c>
      <c r="E616" s="159">
        <f t="shared" si="30"/>
        <v>0</v>
      </c>
      <c r="F616" s="6">
        <v>12</v>
      </c>
    </row>
    <row r="617" spans="1:6" ht="15" customHeight="1" x14ac:dyDescent="0.15">
      <c r="A617" s="171" t="s">
        <v>885</v>
      </c>
      <c r="B617" s="171" t="s">
        <v>886</v>
      </c>
      <c r="C617" s="157"/>
      <c r="D617" s="158">
        <f>Товары!E622</f>
        <v>145.38999999999999</v>
      </c>
      <c r="E617" s="159">
        <f t="shared" si="30"/>
        <v>0</v>
      </c>
      <c r="F617" s="6">
        <v>10</v>
      </c>
    </row>
    <row r="618" spans="1:6" ht="15" customHeight="1" x14ac:dyDescent="0.15">
      <c r="A618" s="171" t="s">
        <v>887</v>
      </c>
      <c r="B618" s="171" t="s">
        <v>888</v>
      </c>
      <c r="C618" s="157"/>
      <c r="D618" s="158">
        <f>Товары!E623</f>
        <v>564.80999999999995</v>
      </c>
      <c r="E618" s="159">
        <f t="shared" si="30"/>
        <v>0</v>
      </c>
      <c r="F618" s="6">
        <v>12</v>
      </c>
    </row>
    <row r="619" spans="1:6" ht="15" customHeight="1" x14ac:dyDescent="0.15">
      <c r="A619" s="171" t="s">
        <v>889</v>
      </c>
      <c r="B619" s="171" t="s">
        <v>890</v>
      </c>
      <c r="C619" s="157"/>
      <c r="D619" s="158">
        <f>Товары!E624</f>
        <v>87.1</v>
      </c>
      <c r="E619" s="159">
        <f t="shared" si="30"/>
        <v>0</v>
      </c>
      <c r="F619" s="6">
        <v>16</v>
      </c>
    </row>
    <row r="620" spans="1:6" ht="15" customHeight="1" x14ac:dyDescent="0.15">
      <c r="A620" s="171" t="s">
        <v>891</v>
      </c>
      <c r="B620" s="171" t="s">
        <v>892</v>
      </c>
      <c r="C620" s="157"/>
      <c r="D620" s="158">
        <f>Товары!E625</f>
        <v>46.23</v>
      </c>
      <c r="E620" s="159">
        <f t="shared" si="30"/>
        <v>0</v>
      </c>
      <c r="F620" s="6">
        <v>10</v>
      </c>
    </row>
    <row r="621" spans="1:6" ht="15" customHeight="1" x14ac:dyDescent="0.15">
      <c r="A621" s="171" t="s">
        <v>893</v>
      </c>
      <c r="B621" s="171" t="s">
        <v>894</v>
      </c>
      <c r="C621" s="157"/>
      <c r="D621" s="158">
        <f>Товары!E626</f>
        <v>57.62</v>
      </c>
      <c r="E621" s="159">
        <f t="shared" si="30"/>
        <v>0</v>
      </c>
      <c r="F621" s="6">
        <v>10</v>
      </c>
    </row>
    <row r="622" spans="1:6" ht="15" customHeight="1" x14ac:dyDescent="0.15">
      <c r="A622" s="171" t="s">
        <v>895</v>
      </c>
      <c r="B622" s="171" t="s">
        <v>896</v>
      </c>
      <c r="C622" s="157"/>
      <c r="D622" s="158">
        <f>Товары!E627</f>
        <v>57.62</v>
      </c>
      <c r="E622" s="159">
        <f t="shared" si="30"/>
        <v>0</v>
      </c>
      <c r="F622" s="6">
        <v>10</v>
      </c>
    </row>
    <row r="623" spans="1:6" ht="15" customHeight="1" x14ac:dyDescent="0.15">
      <c r="A623" s="171" t="s">
        <v>897</v>
      </c>
      <c r="B623" s="171" t="s">
        <v>898</v>
      </c>
      <c r="C623" s="157"/>
      <c r="D623" s="158">
        <f>Товары!E628</f>
        <v>72.36</v>
      </c>
      <c r="E623" s="159">
        <f t="shared" si="30"/>
        <v>0</v>
      </c>
      <c r="F623" s="6">
        <v>10</v>
      </c>
    </row>
    <row r="624" spans="1:6" ht="15" customHeight="1" x14ac:dyDescent="0.15">
      <c r="A624" s="171" t="s">
        <v>899</v>
      </c>
      <c r="B624" s="171" t="s">
        <v>900</v>
      </c>
      <c r="C624" s="157"/>
      <c r="D624" s="158">
        <f>Товары!E629</f>
        <v>72.36</v>
      </c>
      <c r="E624" s="159">
        <f t="shared" si="30"/>
        <v>0</v>
      </c>
      <c r="F624" s="6">
        <v>10</v>
      </c>
    </row>
    <row r="625" spans="1:6" ht="15" customHeight="1" x14ac:dyDescent="0.15">
      <c r="A625" s="171" t="s">
        <v>901</v>
      </c>
      <c r="B625" s="171" t="s">
        <v>902</v>
      </c>
      <c r="C625" s="157"/>
      <c r="D625" s="158">
        <f>Товары!E630</f>
        <v>94.47</v>
      </c>
      <c r="E625" s="159">
        <f t="shared" si="30"/>
        <v>0</v>
      </c>
      <c r="F625" s="6">
        <v>10</v>
      </c>
    </row>
    <row r="626" spans="1:6" ht="15" customHeight="1" x14ac:dyDescent="0.15">
      <c r="A626" s="171" t="s">
        <v>903</v>
      </c>
      <c r="B626" s="171" t="s">
        <v>904</v>
      </c>
      <c r="C626" s="157"/>
      <c r="D626" s="158">
        <f>Товары!E631</f>
        <v>94.47</v>
      </c>
      <c r="E626" s="159">
        <f t="shared" si="30"/>
        <v>0</v>
      </c>
      <c r="F626" s="6">
        <v>10</v>
      </c>
    </row>
    <row r="627" spans="1:6" ht="15" customHeight="1" x14ac:dyDescent="0.15">
      <c r="A627" s="172" t="s">
        <v>905</v>
      </c>
      <c r="B627" s="172" t="s">
        <v>906</v>
      </c>
      <c r="C627" s="157"/>
      <c r="D627" s="158">
        <f>Товары!E632</f>
        <v>133.33000000000001</v>
      </c>
      <c r="E627" s="159">
        <f t="shared" si="30"/>
        <v>0</v>
      </c>
      <c r="F627" s="6">
        <v>10</v>
      </c>
    </row>
    <row r="628" spans="1:6" ht="15" customHeight="1" x14ac:dyDescent="0.15">
      <c r="A628" s="171" t="s">
        <v>907</v>
      </c>
      <c r="B628" s="171" t="s">
        <v>908</v>
      </c>
      <c r="C628" s="157"/>
      <c r="D628" s="158">
        <f>Товары!E633</f>
        <v>119.26</v>
      </c>
      <c r="E628" s="159">
        <f t="shared" si="30"/>
        <v>0</v>
      </c>
      <c r="F628" s="6">
        <v>10</v>
      </c>
    </row>
    <row r="629" spans="1:6" ht="15" customHeight="1" x14ac:dyDescent="0.15">
      <c r="A629" s="171" t="s">
        <v>909</v>
      </c>
      <c r="B629" s="171" t="s">
        <v>910</v>
      </c>
      <c r="C629" s="157"/>
      <c r="D629" s="158">
        <f>Товары!E634</f>
        <v>141.37</v>
      </c>
      <c r="E629" s="159">
        <f t="shared" si="30"/>
        <v>0</v>
      </c>
      <c r="F629" s="6">
        <v>12</v>
      </c>
    </row>
    <row r="630" spans="1:6" ht="15" customHeight="1" x14ac:dyDescent="0.15">
      <c r="A630" s="171" t="s">
        <v>911</v>
      </c>
      <c r="B630" s="171" t="s">
        <v>912</v>
      </c>
      <c r="C630" s="157"/>
      <c r="D630" s="158">
        <f>Товары!E635</f>
        <v>190.28</v>
      </c>
      <c r="E630" s="159">
        <f t="shared" si="30"/>
        <v>0</v>
      </c>
      <c r="F630" s="6">
        <v>12</v>
      </c>
    </row>
    <row r="631" spans="1:6" ht="15" customHeight="1" x14ac:dyDescent="0.15">
      <c r="A631" s="171" t="s">
        <v>913</v>
      </c>
      <c r="B631" s="171" t="s">
        <v>914</v>
      </c>
      <c r="C631" s="157"/>
      <c r="D631" s="158">
        <f>Товары!E636</f>
        <v>117.25</v>
      </c>
      <c r="E631" s="159">
        <f t="shared" si="30"/>
        <v>0</v>
      </c>
      <c r="F631" s="6">
        <v>12</v>
      </c>
    </row>
    <row r="632" spans="1:6" ht="15" customHeight="1" x14ac:dyDescent="0.15">
      <c r="A632" s="171" t="s">
        <v>915</v>
      </c>
      <c r="B632" s="171" t="s">
        <v>916</v>
      </c>
      <c r="C632" s="157"/>
      <c r="D632" s="158">
        <f>Товары!E637</f>
        <v>91.12</v>
      </c>
      <c r="E632" s="159">
        <f t="shared" si="30"/>
        <v>0</v>
      </c>
      <c r="F632" s="6">
        <v>12</v>
      </c>
    </row>
    <row r="633" spans="1:6" ht="15" customHeight="1" x14ac:dyDescent="0.15">
      <c r="A633" s="171" t="s">
        <v>917</v>
      </c>
      <c r="B633" s="171" t="s">
        <v>918</v>
      </c>
      <c r="C633" s="157"/>
      <c r="D633" s="158">
        <f>Товары!E638</f>
        <v>139.36000000000001</v>
      </c>
      <c r="E633" s="159">
        <f t="shared" si="30"/>
        <v>0</v>
      </c>
      <c r="F633" s="6">
        <v>12</v>
      </c>
    </row>
    <row r="634" spans="1:6" ht="15" customHeight="1" x14ac:dyDescent="0.15">
      <c r="A634" s="171" t="s">
        <v>919</v>
      </c>
      <c r="B634" s="171" t="s">
        <v>920</v>
      </c>
      <c r="C634" s="157"/>
      <c r="D634" s="158">
        <f>Товары!E639</f>
        <v>107.2</v>
      </c>
      <c r="E634" s="159">
        <f t="shared" si="30"/>
        <v>0</v>
      </c>
      <c r="F634" s="6">
        <v>12</v>
      </c>
    </row>
    <row r="635" spans="1:6" ht="15" customHeight="1" x14ac:dyDescent="0.15">
      <c r="A635" s="171" t="s">
        <v>921</v>
      </c>
      <c r="B635" s="171" t="s">
        <v>922</v>
      </c>
      <c r="C635" s="157"/>
      <c r="D635" s="158">
        <f>Товары!E640</f>
        <v>127.3</v>
      </c>
      <c r="E635" s="159">
        <f t="shared" si="30"/>
        <v>0</v>
      </c>
      <c r="F635" s="6">
        <v>10</v>
      </c>
    </row>
    <row r="636" spans="1:6" ht="15" customHeight="1" x14ac:dyDescent="0.15">
      <c r="A636" s="171" t="s">
        <v>923</v>
      </c>
      <c r="B636" s="171" t="s">
        <v>924</v>
      </c>
      <c r="C636" s="157"/>
      <c r="D636" s="158">
        <f>Товары!E641</f>
        <v>107.2</v>
      </c>
      <c r="E636" s="159">
        <f t="shared" si="30"/>
        <v>0</v>
      </c>
      <c r="F636" s="6">
        <v>10</v>
      </c>
    </row>
    <row r="637" spans="1:6" ht="15" customHeight="1" x14ac:dyDescent="0.15">
      <c r="A637" s="171" t="s">
        <v>925</v>
      </c>
      <c r="B637" s="171" t="s">
        <v>926</v>
      </c>
      <c r="C637" s="157"/>
      <c r="D637" s="158">
        <f>Товары!E642</f>
        <v>123.95</v>
      </c>
      <c r="E637" s="159">
        <f t="shared" si="30"/>
        <v>0</v>
      </c>
      <c r="F637" s="6">
        <v>12</v>
      </c>
    </row>
    <row r="638" spans="1:6" ht="15" customHeight="1" x14ac:dyDescent="0.15">
      <c r="A638" s="171" t="s">
        <v>927</v>
      </c>
      <c r="B638" s="171" t="s">
        <v>928</v>
      </c>
      <c r="C638" s="157"/>
      <c r="D638" s="158">
        <f>Товары!E643</f>
        <v>115.91</v>
      </c>
      <c r="E638" s="159">
        <f t="shared" si="30"/>
        <v>0</v>
      </c>
      <c r="F638" s="6">
        <v>12</v>
      </c>
    </row>
    <row r="639" spans="1:6" ht="15" customHeight="1" x14ac:dyDescent="0.15">
      <c r="A639" s="171" t="s">
        <v>929</v>
      </c>
      <c r="B639" s="171" t="s">
        <v>930</v>
      </c>
      <c r="C639" s="157"/>
      <c r="D639" s="158">
        <f>Товары!E644</f>
        <v>169.51</v>
      </c>
      <c r="E639" s="159">
        <f t="shared" si="30"/>
        <v>0</v>
      </c>
      <c r="F639" s="6">
        <v>12</v>
      </c>
    </row>
    <row r="640" spans="1:6" ht="15" customHeight="1" x14ac:dyDescent="0.15">
      <c r="A640" s="171" t="s">
        <v>931</v>
      </c>
      <c r="B640" s="171" t="s">
        <v>932</v>
      </c>
      <c r="C640" s="157"/>
      <c r="D640" s="158">
        <f>Товары!E645</f>
        <v>114.57</v>
      </c>
      <c r="E640" s="159">
        <f t="shared" si="30"/>
        <v>0</v>
      </c>
      <c r="F640" s="6">
        <v>12</v>
      </c>
    </row>
    <row r="641" spans="1:6" ht="15" customHeight="1" x14ac:dyDescent="0.15">
      <c r="A641" s="171" t="s">
        <v>933</v>
      </c>
      <c r="B641" s="171" t="s">
        <v>934</v>
      </c>
      <c r="C641" s="157"/>
      <c r="D641" s="158">
        <f>Товары!E646</f>
        <v>114.57</v>
      </c>
      <c r="E641" s="159">
        <f t="shared" si="30"/>
        <v>0</v>
      </c>
      <c r="F641" s="6">
        <v>12</v>
      </c>
    </row>
    <row r="642" spans="1:6" ht="15" customHeight="1" x14ac:dyDescent="0.15">
      <c r="A642" s="171" t="s">
        <v>935</v>
      </c>
      <c r="B642" s="171" t="s">
        <v>936</v>
      </c>
      <c r="C642" s="157"/>
      <c r="D642" s="158">
        <f>Товары!E647</f>
        <v>138.02000000000001</v>
      </c>
      <c r="E642" s="159">
        <f t="shared" si="30"/>
        <v>0</v>
      </c>
      <c r="F642" s="6">
        <v>12</v>
      </c>
    </row>
    <row r="643" spans="1:6" ht="15" customHeight="1" x14ac:dyDescent="0.15">
      <c r="A643" s="171" t="s">
        <v>937</v>
      </c>
      <c r="B643" s="171" t="s">
        <v>938</v>
      </c>
      <c r="C643" s="157"/>
      <c r="D643" s="158">
        <f>Товары!E648</f>
        <v>188.94</v>
      </c>
      <c r="E643" s="159">
        <f t="shared" si="30"/>
        <v>0</v>
      </c>
      <c r="F643" s="6">
        <v>12</v>
      </c>
    </row>
    <row r="644" spans="1:6" ht="15" customHeight="1" x14ac:dyDescent="0.15">
      <c r="A644" s="171" t="s">
        <v>939</v>
      </c>
      <c r="B644" s="171" t="s">
        <v>940</v>
      </c>
      <c r="C644" s="157"/>
      <c r="D644" s="158">
        <f>Товары!E649</f>
        <v>214.4</v>
      </c>
      <c r="E644" s="159">
        <f t="shared" si="30"/>
        <v>0</v>
      </c>
      <c r="F644" s="6">
        <v>13</v>
      </c>
    </row>
    <row r="645" spans="1:6" ht="15" customHeight="1" x14ac:dyDescent="0.2">
      <c r="A645" s="150"/>
      <c r="B645" s="151" t="s">
        <v>1866</v>
      </c>
      <c r="C645" s="152" t="s">
        <v>1411</v>
      </c>
      <c r="D645" s="153" t="s">
        <v>1830</v>
      </c>
      <c r="E645" s="154"/>
      <c r="F645" s="155"/>
    </row>
    <row r="646" spans="1:6" ht="15" customHeight="1" x14ac:dyDescent="0.2">
      <c r="A646" s="174" t="s">
        <v>941</v>
      </c>
      <c r="B646" s="174" t="s">
        <v>942</v>
      </c>
      <c r="C646" s="157"/>
      <c r="D646" s="158">
        <f>Товары!E651</f>
        <v>105.86</v>
      </c>
      <c r="E646" s="159">
        <f t="shared" ref="E646:E676" si="31">C646*D646</f>
        <v>0</v>
      </c>
      <c r="F646" s="6">
        <v>12</v>
      </c>
    </row>
    <row r="647" spans="1:6" ht="15" customHeight="1" x14ac:dyDescent="0.2">
      <c r="A647" s="174" t="s">
        <v>943</v>
      </c>
      <c r="B647" s="174" t="s">
        <v>944</v>
      </c>
      <c r="C647" s="157"/>
      <c r="D647" s="158">
        <f>Товары!E652</f>
        <v>136.01</v>
      </c>
      <c r="E647" s="159">
        <f t="shared" si="31"/>
        <v>0</v>
      </c>
      <c r="F647" s="6">
        <v>12</v>
      </c>
    </row>
    <row r="648" spans="1:6" ht="15" customHeight="1" x14ac:dyDescent="0.2">
      <c r="A648" s="174" t="s">
        <v>945</v>
      </c>
      <c r="B648" s="174" t="s">
        <v>946</v>
      </c>
      <c r="C648" s="157"/>
      <c r="D648" s="158">
        <f>Товары!E653</f>
        <v>141.37</v>
      </c>
      <c r="E648" s="159">
        <f t="shared" si="31"/>
        <v>0</v>
      </c>
      <c r="F648" s="6">
        <v>12</v>
      </c>
    </row>
    <row r="649" spans="1:6" ht="15" customHeight="1" x14ac:dyDescent="0.2">
      <c r="A649" s="174" t="s">
        <v>1940</v>
      </c>
      <c r="B649" s="174" t="s">
        <v>1941</v>
      </c>
      <c r="C649" s="157"/>
      <c r="D649" s="158">
        <f>Товары!E654</f>
        <v>212.39</v>
      </c>
      <c r="E649" s="159">
        <f t="shared" ref="E649" si="32">C649*D649</f>
        <v>0</v>
      </c>
      <c r="F649" s="6">
        <v>12</v>
      </c>
    </row>
    <row r="650" spans="1:6" ht="15" customHeight="1" x14ac:dyDescent="0.2">
      <c r="A650" s="174" t="s">
        <v>947</v>
      </c>
      <c r="B650" s="174" t="s">
        <v>948</v>
      </c>
      <c r="C650" s="157"/>
      <c r="D650" s="158">
        <f>Товары!E655</f>
        <v>136.01</v>
      </c>
      <c r="E650" s="159">
        <f t="shared" si="31"/>
        <v>0</v>
      </c>
      <c r="F650" s="6">
        <v>12</v>
      </c>
    </row>
    <row r="651" spans="1:6" ht="15" customHeight="1" x14ac:dyDescent="0.2">
      <c r="A651" s="174" t="s">
        <v>949</v>
      </c>
      <c r="B651" s="174" t="s">
        <v>950</v>
      </c>
      <c r="C651" s="157"/>
      <c r="D651" s="158">
        <f>Товары!E656</f>
        <v>155.44</v>
      </c>
      <c r="E651" s="159">
        <f t="shared" si="31"/>
        <v>0</v>
      </c>
      <c r="F651" s="6">
        <v>12</v>
      </c>
    </row>
    <row r="652" spans="1:6" ht="15" customHeight="1" x14ac:dyDescent="0.2">
      <c r="A652" s="174" t="s">
        <v>951</v>
      </c>
      <c r="B652" s="174" t="s">
        <v>952</v>
      </c>
      <c r="C652" s="157"/>
      <c r="D652" s="158">
        <f>Товары!E657</f>
        <v>186.93</v>
      </c>
      <c r="E652" s="159">
        <f t="shared" si="31"/>
        <v>0</v>
      </c>
      <c r="F652" s="6">
        <v>13</v>
      </c>
    </row>
    <row r="653" spans="1:6" ht="15" customHeight="1" x14ac:dyDescent="0.2">
      <c r="A653" s="174" t="s">
        <v>953</v>
      </c>
      <c r="B653" s="174" t="s">
        <v>954</v>
      </c>
      <c r="C653" s="157"/>
      <c r="D653" s="158">
        <f>Товары!E658</f>
        <v>166.83</v>
      </c>
      <c r="E653" s="159">
        <f t="shared" si="31"/>
        <v>0</v>
      </c>
      <c r="F653" s="6">
        <v>12</v>
      </c>
    </row>
    <row r="654" spans="1:6" ht="15" customHeight="1" x14ac:dyDescent="0.2">
      <c r="A654" s="174" t="s">
        <v>955</v>
      </c>
      <c r="B654" s="174" t="s">
        <v>956</v>
      </c>
      <c r="C654" s="157"/>
      <c r="D654" s="158">
        <f>Товары!E659</f>
        <v>649.9</v>
      </c>
      <c r="E654" s="159">
        <f t="shared" si="31"/>
        <v>0</v>
      </c>
      <c r="F654" s="6">
        <v>10</v>
      </c>
    </row>
    <row r="655" spans="1:6" ht="15" customHeight="1" x14ac:dyDescent="0.2">
      <c r="A655" s="174" t="s">
        <v>957</v>
      </c>
      <c r="B655" s="174" t="s">
        <v>958</v>
      </c>
      <c r="C655" s="157"/>
      <c r="D655" s="158">
        <f>Товары!E660</f>
        <v>69.010000000000005</v>
      </c>
      <c r="E655" s="159">
        <f t="shared" si="31"/>
        <v>0</v>
      </c>
      <c r="F655" s="6">
        <v>10</v>
      </c>
    </row>
    <row r="656" spans="1:6" ht="15" customHeight="1" x14ac:dyDescent="0.2">
      <c r="A656" s="174" t="s">
        <v>959</v>
      </c>
      <c r="B656" s="174" t="s">
        <v>960</v>
      </c>
      <c r="C656" s="157"/>
      <c r="D656" s="158">
        <f>Товары!E661</f>
        <v>69.010000000000005</v>
      </c>
      <c r="E656" s="159">
        <f t="shared" si="31"/>
        <v>0</v>
      </c>
      <c r="F656" s="6">
        <v>10</v>
      </c>
    </row>
    <row r="657" spans="1:6" ht="15" customHeight="1" x14ac:dyDescent="0.2">
      <c r="A657" s="174" t="s">
        <v>961</v>
      </c>
      <c r="B657" s="174" t="s">
        <v>962</v>
      </c>
      <c r="C657" s="157"/>
      <c r="D657" s="158">
        <f>Товары!E662</f>
        <v>85.76</v>
      </c>
      <c r="E657" s="159">
        <f t="shared" si="31"/>
        <v>0</v>
      </c>
      <c r="F657" s="6">
        <v>10</v>
      </c>
    </row>
    <row r="658" spans="1:6" ht="15" customHeight="1" x14ac:dyDescent="0.2">
      <c r="A658" s="174" t="s">
        <v>963</v>
      </c>
      <c r="B658" s="174" t="s">
        <v>964</v>
      </c>
      <c r="C658" s="157"/>
      <c r="D658" s="158">
        <f>Товары!E663</f>
        <v>85.76</v>
      </c>
      <c r="E658" s="159">
        <f t="shared" si="31"/>
        <v>0</v>
      </c>
      <c r="F658" s="6">
        <v>10</v>
      </c>
    </row>
    <row r="659" spans="1:6" ht="15" customHeight="1" x14ac:dyDescent="0.2">
      <c r="A659" s="174" t="s">
        <v>965</v>
      </c>
      <c r="B659" s="174" t="s">
        <v>966</v>
      </c>
      <c r="C659" s="157"/>
      <c r="D659" s="158">
        <f>Товары!E664</f>
        <v>109.21</v>
      </c>
      <c r="E659" s="159">
        <f t="shared" si="31"/>
        <v>0</v>
      </c>
      <c r="F659" s="6">
        <v>10</v>
      </c>
    </row>
    <row r="660" spans="1:6" ht="15" customHeight="1" x14ac:dyDescent="0.2">
      <c r="A660" s="174" t="s">
        <v>967</v>
      </c>
      <c r="B660" s="174" t="s">
        <v>968</v>
      </c>
      <c r="C660" s="157"/>
      <c r="D660" s="158">
        <f>Товары!E665</f>
        <v>109.21</v>
      </c>
      <c r="E660" s="159">
        <f t="shared" si="31"/>
        <v>0</v>
      </c>
      <c r="F660" s="6">
        <v>10</v>
      </c>
    </row>
    <row r="661" spans="1:6" ht="15" customHeight="1" x14ac:dyDescent="0.2">
      <c r="A661" s="174" t="s">
        <v>969</v>
      </c>
      <c r="B661" s="174" t="s">
        <v>970</v>
      </c>
      <c r="C661" s="157"/>
      <c r="D661" s="158">
        <f>Товары!E666</f>
        <v>123.95</v>
      </c>
      <c r="E661" s="159">
        <f t="shared" si="31"/>
        <v>0</v>
      </c>
      <c r="F661" s="6">
        <v>5</v>
      </c>
    </row>
    <row r="662" spans="1:6" ht="15" customHeight="1" x14ac:dyDescent="0.2">
      <c r="A662" s="174" t="s">
        <v>971</v>
      </c>
      <c r="B662" s="174" t="s">
        <v>972</v>
      </c>
      <c r="C662" s="157"/>
      <c r="D662" s="158">
        <f>Товары!E667</f>
        <v>166.16</v>
      </c>
      <c r="E662" s="159">
        <f t="shared" si="31"/>
        <v>0</v>
      </c>
      <c r="F662" s="6">
        <v>5</v>
      </c>
    </row>
    <row r="663" spans="1:6" ht="15" customHeight="1" x14ac:dyDescent="0.2">
      <c r="A663" s="174" t="s">
        <v>973</v>
      </c>
      <c r="B663" s="174" t="s">
        <v>974</v>
      </c>
      <c r="C663" s="157"/>
      <c r="D663" s="158">
        <f>Товары!E668</f>
        <v>105.86</v>
      </c>
      <c r="E663" s="159">
        <f t="shared" si="31"/>
        <v>0</v>
      </c>
      <c r="F663" s="6">
        <v>12</v>
      </c>
    </row>
    <row r="664" spans="1:6" ht="15" customHeight="1" x14ac:dyDescent="0.2">
      <c r="A664" s="174" t="s">
        <v>975</v>
      </c>
      <c r="B664" s="174" t="s">
        <v>976</v>
      </c>
      <c r="C664" s="157"/>
      <c r="D664" s="158">
        <f>Товары!E669</f>
        <v>152.76</v>
      </c>
      <c r="E664" s="159">
        <f t="shared" si="31"/>
        <v>0</v>
      </c>
      <c r="F664" s="6">
        <v>12</v>
      </c>
    </row>
    <row r="665" spans="1:6" ht="15" customHeight="1" x14ac:dyDescent="0.2">
      <c r="A665" s="174" t="s">
        <v>977</v>
      </c>
      <c r="B665" s="174" t="s">
        <v>978</v>
      </c>
      <c r="C665" s="157"/>
      <c r="D665" s="158">
        <f>Товары!E670</f>
        <v>123.95</v>
      </c>
      <c r="E665" s="159">
        <f t="shared" si="31"/>
        <v>0</v>
      </c>
      <c r="F665" s="6">
        <v>12</v>
      </c>
    </row>
    <row r="666" spans="1:6" ht="15" customHeight="1" x14ac:dyDescent="0.2">
      <c r="A666" s="174" t="s">
        <v>979</v>
      </c>
      <c r="B666" s="174" t="s">
        <v>980</v>
      </c>
      <c r="C666" s="157"/>
      <c r="D666" s="158">
        <f>Товары!E671</f>
        <v>161.47</v>
      </c>
      <c r="E666" s="159">
        <f t="shared" si="31"/>
        <v>0</v>
      </c>
      <c r="F666" s="6">
        <v>10</v>
      </c>
    </row>
    <row r="667" spans="1:6" ht="15" customHeight="1" x14ac:dyDescent="0.2">
      <c r="A667" s="174" t="s">
        <v>981</v>
      </c>
      <c r="B667" s="174" t="s">
        <v>982</v>
      </c>
      <c r="C667" s="157"/>
      <c r="D667" s="158">
        <f>Товары!E672</f>
        <v>147.4</v>
      </c>
      <c r="E667" s="159">
        <f t="shared" si="31"/>
        <v>0</v>
      </c>
      <c r="F667" s="6">
        <v>10</v>
      </c>
    </row>
    <row r="668" spans="1:6" ht="15" customHeight="1" x14ac:dyDescent="0.2">
      <c r="A668" s="174" t="s">
        <v>983</v>
      </c>
      <c r="B668" s="174" t="s">
        <v>984</v>
      </c>
      <c r="C668" s="157"/>
      <c r="D668" s="158">
        <f>Товары!E673</f>
        <v>123.95</v>
      </c>
      <c r="E668" s="159">
        <f t="shared" si="31"/>
        <v>0</v>
      </c>
      <c r="F668" s="6">
        <v>12</v>
      </c>
    </row>
    <row r="669" spans="1:6" ht="15" customHeight="1" x14ac:dyDescent="0.2">
      <c r="A669" s="174" t="s">
        <v>985</v>
      </c>
      <c r="B669" s="174" t="s">
        <v>986</v>
      </c>
      <c r="C669" s="157"/>
      <c r="D669" s="158">
        <f>Товары!E674</f>
        <v>141.37</v>
      </c>
      <c r="E669" s="159">
        <f t="shared" si="31"/>
        <v>0</v>
      </c>
      <c r="F669" s="6">
        <v>12</v>
      </c>
    </row>
    <row r="670" spans="1:6" ht="15" customHeight="1" x14ac:dyDescent="0.2">
      <c r="A670" s="174" t="s">
        <v>987</v>
      </c>
      <c r="B670" s="174" t="s">
        <v>988</v>
      </c>
      <c r="C670" s="157"/>
      <c r="D670" s="158">
        <f>Товары!E675</f>
        <v>101.17</v>
      </c>
      <c r="E670" s="159">
        <f t="shared" si="31"/>
        <v>0</v>
      </c>
      <c r="F670" s="6">
        <v>12</v>
      </c>
    </row>
    <row r="671" spans="1:6" ht="15" customHeight="1" x14ac:dyDescent="0.2">
      <c r="A671" s="174" t="s">
        <v>989</v>
      </c>
      <c r="B671" s="174" t="s">
        <v>990</v>
      </c>
      <c r="C671" s="157"/>
      <c r="D671" s="158">
        <f>Товары!E676</f>
        <v>152.76</v>
      </c>
      <c r="E671" s="159">
        <f t="shared" si="31"/>
        <v>0</v>
      </c>
      <c r="F671" s="6">
        <v>12</v>
      </c>
    </row>
    <row r="672" spans="1:6" ht="15" customHeight="1" x14ac:dyDescent="0.2">
      <c r="A672" s="174" t="s">
        <v>991</v>
      </c>
      <c r="B672" s="174" t="s">
        <v>992</v>
      </c>
      <c r="C672" s="157"/>
      <c r="D672" s="158">
        <f>Товары!E677</f>
        <v>145.38999999999999</v>
      </c>
      <c r="E672" s="159">
        <f t="shared" si="31"/>
        <v>0</v>
      </c>
      <c r="F672" s="6">
        <v>12</v>
      </c>
    </row>
    <row r="673" spans="1:6" ht="15" customHeight="1" x14ac:dyDescent="0.2">
      <c r="A673" s="174" t="s">
        <v>993</v>
      </c>
      <c r="B673" s="174" t="s">
        <v>994</v>
      </c>
      <c r="C673" s="157"/>
      <c r="D673" s="158">
        <f>Товары!E678</f>
        <v>164.15</v>
      </c>
      <c r="E673" s="159">
        <f t="shared" si="31"/>
        <v>0</v>
      </c>
      <c r="F673" s="6">
        <v>12</v>
      </c>
    </row>
    <row r="674" spans="1:6" ht="15" customHeight="1" x14ac:dyDescent="0.2">
      <c r="A674" s="174" t="s">
        <v>995</v>
      </c>
      <c r="B674" s="174" t="s">
        <v>996</v>
      </c>
      <c r="C674" s="157"/>
      <c r="D674" s="158">
        <f>Товары!E679</f>
        <v>144.72</v>
      </c>
      <c r="E674" s="159">
        <f t="shared" si="31"/>
        <v>0</v>
      </c>
      <c r="F674" s="6">
        <v>12</v>
      </c>
    </row>
    <row r="675" spans="1:6" ht="15" customHeight="1" x14ac:dyDescent="0.2">
      <c r="A675" s="174" t="s">
        <v>997</v>
      </c>
      <c r="B675" s="174" t="s">
        <v>998</v>
      </c>
      <c r="C675" s="157"/>
      <c r="D675" s="158">
        <f>Товары!E680</f>
        <v>179.56</v>
      </c>
      <c r="E675" s="159">
        <f t="shared" si="31"/>
        <v>0</v>
      </c>
      <c r="F675" s="6"/>
    </row>
    <row r="676" spans="1:6" ht="15" customHeight="1" x14ac:dyDescent="0.2">
      <c r="A676" s="174" t="s">
        <v>999</v>
      </c>
      <c r="B676" s="174" t="s">
        <v>1000</v>
      </c>
      <c r="C676" s="157"/>
      <c r="D676" s="158">
        <f>Товары!E681</f>
        <v>214.4</v>
      </c>
      <c r="E676" s="159">
        <f t="shared" si="31"/>
        <v>0</v>
      </c>
      <c r="F676" s="6"/>
    </row>
    <row r="677" spans="1:6" ht="15" customHeight="1" x14ac:dyDescent="0.2">
      <c r="A677" s="150"/>
      <c r="B677" s="151" t="s">
        <v>1867</v>
      </c>
      <c r="C677" s="152" t="s">
        <v>1411</v>
      </c>
      <c r="D677" s="153" t="s">
        <v>1830</v>
      </c>
      <c r="E677" s="154"/>
      <c r="F677" s="155"/>
    </row>
    <row r="678" spans="1:6" ht="15" customHeight="1" x14ac:dyDescent="0.2">
      <c r="A678" s="174" t="s">
        <v>1001</v>
      </c>
      <c r="B678" s="174" t="s">
        <v>1002</v>
      </c>
      <c r="C678" s="157"/>
      <c r="D678" s="158">
        <f>Товары!E683</f>
        <v>105.86</v>
      </c>
      <c r="E678" s="159">
        <f t="shared" ref="E678:E708" si="33">C678*D678</f>
        <v>0</v>
      </c>
      <c r="F678" s="6">
        <v>12</v>
      </c>
    </row>
    <row r="679" spans="1:6" ht="15" customHeight="1" x14ac:dyDescent="0.2">
      <c r="A679" s="174" t="s">
        <v>1003</v>
      </c>
      <c r="B679" s="174" t="s">
        <v>1004</v>
      </c>
      <c r="C679" s="157"/>
      <c r="D679" s="158">
        <f>Товары!E684</f>
        <v>136.01</v>
      </c>
      <c r="E679" s="159">
        <f t="shared" si="33"/>
        <v>0</v>
      </c>
      <c r="F679" s="6">
        <v>12</v>
      </c>
    </row>
    <row r="680" spans="1:6" ht="15" customHeight="1" x14ac:dyDescent="0.2">
      <c r="A680" s="174" t="s">
        <v>1005</v>
      </c>
      <c r="B680" s="174" t="s">
        <v>1006</v>
      </c>
      <c r="C680" s="157"/>
      <c r="D680" s="158">
        <f>Товары!E685</f>
        <v>141.37</v>
      </c>
      <c r="E680" s="159">
        <f t="shared" si="33"/>
        <v>0</v>
      </c>
      <c r="F680" s="6">
        <v>12</v>
      </c>
    </row>
    <row r="681" spans="1:6" ht="15" customHeight="1" x14ac:dyDescent="0.2">
      <c r="A681" s="93" t="s">
        <v>1939</v>
      </c>
      <c r="B681" s="174" t="s">
        <v>1938</v>
      </c>
      <c r="C681" s="157"/>
      <c r="D681" s="158">
        <f>Товары!E686</f>
        <v>212.39</v>
      </c>
      <c r="E681" s="159">
        <f t="shared" ref="E681" si="34">C681*D681</f>
        <v>0</v>
      </c>
      <c r="F681" s="6">
        <v>12</v>
      </c>
    </row>
    <row r="682" spans="1:6" ht="15" customHeight="1" x14ac:dyDescent="0.2">
      <c r="A682" s="174" t="s">
        <v>1007</v>
      </c>
      <c r="B682" s="174" t="s">
        <v>1008</v>
      </c>
      <c r="C682" s="157"/>
      <c r="D682" s="158">
        <f>Товары!E687</f>
        <v>136.01</v>
      </c>
      <c r="E682" s="159">
        <f t="shared" si="33"/>
        <v>0</v>
      </c>
      <c r="F682" s="6">
        <v>12</v>
      </c>
    </row>
    <row r="683" spans="1:6" ht="15" customHeight="1" x14ac:dyDescent="0.2">
      <c r="A683" s="174" t="s">
        <v>1009</v>
      </c>
      <c r="B683" s="174" t="s">
        <v>1010</v>
      </c>
      <c r="C683" s="157"/>
      <c r="D683" s="158">
        <f>Товары!E688</f>
        <v>155.44</v>
      </c>
      <c r="E683" s="159">
        <f t="shared" si="33"/>
        <v>0</v>
      </c>
      <c r="F683" s="6">
        <v>12</v>
      </c>
    </row>
    <row r="684" spans="1:6" ht="15" customHeight="1" x14ac:dyDescent="0.2">
      <c r="A684" s="174" t="s">
        <v>1011</v>
      </c>
      <c r="B684" s="174" t="s">
        <v>1012</v>
      </c>
      <c r="C684" s="157"/>
      <c r="D684" s="158">
        <f>Товары!E689</f>
        <v>223.11</v>
      </c>
      <c r="E684" s="159">
        <f t="shared" si="33"/>
        <v>0</v>
      </c>
      <c r="F684" s="6">
        <v>12</v>
      </c>
    </row>
    <row r="685" spans="1:6" ht="15" customHeight="1" x14ac:dyDescent="0.2">
      <c r="A685" s="174" t="s">
        <v>1013</v>
      </c>
      <c r="B685" s="174" t="s">
        <v>1014</v>
      </c>
      <c r="C685" s="157"/>
      <c r="D685" s="158">
        <f>Товары!E690</f>
        <v>166.83</v>
      </c>
      <c r="E685" s="159">
        <f t="shared" si="33"/>
        <v>0</v>
      </c>
      <c r="F685" s="6">
        <v>10</v>
      </c>
    </row>
    <row r="686" spans="1:6" ht="15" customHeight="1" x14ac:dyDescent="0.2">
      <c r="A686" s="174" t="s">
        <v>1015</v>
      </c>
      <c r="B686" s="174" t="s">
        <v>1016</v>
      </c>
      <c r="C686" s="157"/>
      <c r="D686" s="158">
        <f>Товары!E691</f>
        <v>649.9</v>
      </c>
      <c r="E686" s="159">
        <f t="shared" si="33"/>
        <v>0</v>
      </c>
      <c r="F686" s="6">
        <v>10</v>
      </c>
    </row>
    <row r="687" spans="1:6" ht="15" customHeight="1" x14ac:dyDescent="0.2">
      <c r="A687" s="174" t="s">
        <v>1017</v>
      </c>
      <c r="B687" s="174" t="s">
        <v>1018</v>
      </c>
      <c r="C687" s="157"/>
      <c r="D687" s="158">
        <f>Товары!E692</f>
        <v>69.010000000000005</v>
      </c>
      <c r="E687" s="159">
        <f t="shared" si="33"/>
        <v>0</v>
      </c>
      <c r="F687" s="6">
        <v>10</v>
      </c>
    </row>
    <row r="688" spans="1:6" ht="15" customHeight="1" x14ac:dyDescent="0.2">
      <c r="A688" s="174" t="s">
        <v>1019</v>
      </c>
      <c r="B688" s="174" t="s">
        <v>1020</v>
      </c>
      <c r="C688" s="157"/>
      <c r="D688" s="158">
        <f>Товары!E693</f>
        <v>69.010000000000005</v>
      </c>
      <c r="E688" s="159">
        <f t="shared" si="33"/>
        <v>0</v>
      </c>
      <c r="F688" s="6">
        <v>10</v>
      </c>
    </row>
    <row r="689" spans="1:6" ht="15" customHeight="1" x14ac:dyDescent="0.2">
      <c r="A689" s="174" t="s">
        <v>1021</v>
      </c>
      <c r="B689" s="174" t="s">
        <v>1022</v>
      </c>
      <c r="C689" s="157"/>
      <c r="D689" s="158">
        <f>Товары!E694</f>
        <v>85.76</v>
      </c>
      <c r="E689" s="159">
        <f t="shared" si="33"/>
        <v>0</v>
      </c>
      <c r="F689" s="6">
        <v>10</v>
      </c>
    </row>
    <row r="690" spans="1:6" ht="15" customHeight="1" x14ac:dyDescent="0.2">
      <c r="A690" s="174" t="s">
        <v>1023</v>
      </c>
      <c r="B690" s="174" t="s">
        <v>1024</v>
      </c>
      <c r="C690" s="157"/>
      <c r="D690" s="158">
        <f>Товары!E695</f>
        <v>85.76</v>
      </c>
      <c r="E690" s="159">
        <f t="shared" si="33"/>
        <v>0</v>
      </c>
      <c r="F690" s="6">
        <v>10</v>
      </c>
    </row>
    <row r="691" spans="1:6" ht="15" customHeight="1" x14ac:dyDescent="0.2">
      <c r="A691" s="174" t="s">
        <v>1025</v>
      </c>
      <c r="B691" s="174" t="s">
        <v>1026</v>
      </c>
      <c r="C691" s="157"/>
      <c r="D691" s="158">
        <f>Товары!E696</f>
        <v>109.21</v>
      </c>
      <c r="E691" s="159">
        <f t="shared" si="33"/>
        <v>0</v>
      </c>
      <c r="F691" s="6">
        <v>10</v>
      </c>
    </row>
    <row r="692" spans="1:6" ht="15" customHeight="1" x14ac:dyDescent="0.2">
      <c r="A692" s="174" t="s">
        <v>1027</v>
      </c>
      <c r="B692" s="174" t="s">
        <v>1028</v>
      </c>
      <c r="C692" s="157"/>
      <c r="D692" s="158">
        <f>Товары!E697</f>
        <v>109.21</v>
      </c>
      <c r="E692" s="159">
        <f t="shared" si="33"/>
        <v>0</v>
      </c>
      <c r="F692" s="6">
        <v>5</v>
      </c>
    </row>
    <row r="693" spans="1:6" ht="15" customHeight="1" x14ac:dyDescent="0.2">
      <c r="A693" s="174" t="s">
        <v>1029</v>
      </c>
      <c r="B693" s="174" t="s">
        <v>1030</v>
      </c>
      <c r="C693" s="157"/>
      <c r="D693" s="158">
        <f>Товары!E698</f>
        <v>123.95</v>
      </c>
      <c r="E693" s="159">
        <f t="shared" si="33"/>
        <v>0</v>
      </c>
      <c r="F693" s="6">
        <v>5</v>
      </c>
    </row>
    <row r="694" spans="1:6" ht="15" customHeight="1" x14ac:dyDescent="0.2">
      <c r="A694" s="174" t="s">
        <v>1031</v>
      </c>
      <c r="B694" s="174" t="s">
        <v>1032</v>
      </c>
      <c r="C694" s="157"/>
      <c r="D694" s="158">
        <f>Товары!E699</f>
        <v>166.16</v>
      </c>
      <c r="E694" s="159">
        <f t="shared" si="33"/>
        <v>0</v>
      </c>
      <c r="F694" s="6">
        <v>12</v>
      </c>
    </row>
    <row r="695" spans="1:6" ht="15" customHeight="1" x14ac:dyDescent="0.2">
      <c r="A695" s="174" t="s">
        <v>1033</v>
      </c>
      <c r="B695" s="174" t="s">
        <v>1034</v>
      </c>
      <c r="C695" s="157"/>
      <c r="D695" s="158">
        <f>Товары!E700</f>
        <v>105.86</v>
      </c>
      <c r="E695" s="159">
        <f t="shared" si="33"/>
        <v>0</v>
      </c>
      <c r="F695" s="6">
        <v>12</v>
      </c>
    </row>
    <row r="696" spans="1:6" ht="15" customHeight="1" x14ac:dyDescent="0.2">
      <c r="A696" s="174" t="s">
        <v>1035</v>
      </c>
      <c r="B696" s="174" t="s">
        <v>1036</v>
      </c>
      <c r="C696" s="157"/>
      <c r="D696" s="158">
        <f>Товары!E701</f>
        <v>152.76</v>
      </c>
      <c r="E696" s="159">
        <f t="shared" si="33"/>
        <v>0</v>
      </c>
      <c r="F696" s="6">
        <v>12</v>
      </c>
    </row>
    <row r="697" spans="1:6" ht="15" customHeight="1" x14ac:dyDescent="0.2">
      <c r="A697" s="174" t="s">
        <v>1037</v>
      </c>
      <c r="B697" s="174" t="s">
        <v>1038</v>
      </c>
      <c r="C697" s="157"/>
      <c r="D697" s="158">
        <f>Товары!E702</f>
        <v>123.95</v>
      </c>
      <c r="E697" s="159">
        <f t="shared" si="33"/>
        <v>0</v>
      </c>
      <c r="F697" s="6">
        <v>10</v>
      </c>
    </row>
    <row r="698" spans="1:6" ht="15" customHeight="1" x14ac:dyDescent="0.2">
      <c r="A698" s="174" t="s">
        <v>1039</v>
      </c>
      <c r="B698" s="174" t="s">
        <v>1040</v>
      </c>
      <c r="C698" s="157"/>
      <c r="D698" s="158">
        <f>Товары!E703</f>
        <v>161.47</v>
      </c>
      <c r="E698" s="159">
        <f t="shared" si="33"/>
        <v>0</v>
      </c>
      <c r="F698" s="6">
        <v>10</v>
      </c>
    </row>
    <row r="699" spans="1:6" ht="15" customHeight="1" x14ac:dyDescent="0.2">
      <c r="A699" s="174" t="s">
        <v>1041</v>
      </c>
      <c r="B699" s="174" t="s">
        <v>1042</v>
      </c>
      <c r="C699" s="157"/>
      <c r="D699" s="158">
        <f>Товары!E704</f>
        <v>147.4</v>
      </c>
      <c r="E699" s="159">
        <f t="shared" si="33"/>
        <v>0</v>
      </c>
      <c r="F699" s="6">
        <v>12</v>
      </c>
    </row>
    <row r="700" spans="1:6" ht="15" customHeight="1" x14ac:dyDescent="0.2">
      <c r="A700" s="174" t="s">
        <v>1043</v>
      </c>
      <c r="B700" s="174" t="s">
        <v>1044</v>
      </c>
      <c r="C700" s="157"/>
      <c r="D700" s="158">
        <f>Товары!E705</f>
        <v>123.95</v>
      </c>
      <c r="E700" s="159">
        <f t="shared" si="33"/>
        <v>0</v>
      </c>
      <c r="F700" s="6">
        <v>12</v>
      </c>
    </row>
    <row r="701" spans="1:6" ht="15" customHeight="1" x14ac:dyDescent="0.2">
      <c r="A701" s="174" t="s">
        <v>1045</v>
      </c>
      <c r="B701" s="174" t="s">
        <v>1046</v>
      </c>
      <c r="C701" s="157"/>
      <c r="D701" s="158">
        <f>Товары!E706</f>
        <v>141.37</v>
      </c>
      <c r="E701" s="159">
        <f t="shared" si="33"/>
        <v>0</v>
      </c>
      <c r="F701" s="6">
        <v>12</v>
      </c>
    </row>
    <row r="702" spans="1:6" ht="15" customHeight="1" x14ac:dyDescent="0.2">
      <c r="A702" s="174" t="s">
        <v>1047</v>
      </c>
      <c r="B702" s="174" t="s">
        <v>1048</v>
      </c>
      <c r="C702" s="157"/>
      <c r="D702" s="158">
        <f>Товары!E707</f>
        <v>101.17</v>
      </c>
      <c r="E702" s="159">
        <f t="shared" si="33"/>
        <v>0</v>
      </c>
      <c r="F702" s="6">
        <v>12</v>
      </c>
    </row>
    <row r="703" spans="1:6" ht="15" customHeight="1" x14ac:dyDescent="0.2">
      <c r="A703" s="174" t="s">
        <v>1049</v>
      </c>
      <c r="B703" s="174" t="s">
        <v>1050</v>
      </c>
      <c r="C703" s="157"/>
      <c r="D703" s="158">
        <f>Товары!E708</f>
        <v>152.76</v>
      </c>
      <c r="E703" s="159">
        <f t="shared" si="33"/>
        <v>0</v>
      </c>
      <c r="F703" s="6">
        <v>12</v>
      </c>
    </row>
    <row r="704" spans="1:6" ht="15" customHeight="1" x14ac:dyDescent="0.2">
      <c r="A704" s="174" t="s">
        <v>1051</v>
      </c>
      <c r="B704" s="174" t="s">
        <v>1052</v>
      </c>
      <c r="C704" s="157"/>
      <c r="D704" s="158">
        <f>Товары!E709</f>
        <v>145.38999999999999</v>
      </c>
      <c r="E704" s="159">
        <f t="shared" si="33"/>
        <v>0</v>
      </c>
      <c r="F704" s="6">
        <v>12</v>
      </c>
    </row>
    <row r="705" spans="1:6" ht="15" customHeight="1" x14ac:dyDescent="0.2">
      <c r="A705" s="174" t="s">
        <v>1936</v>
      </c>
      <c r="B705" s="174" t="s">
        <v>1937</v>
      </c>
      <c r="C705" s="157"/>
      <c r="D705" s="158">
        <v>159.25</v>
      </c>
      <c r="E705" s="159">
        <f t="shared" ref="E705" si="35">C705*D705</f>
        <v>0</v>
      </c>
      <c r="F705" s="6">
        <v>12</v>
      </c>
    </row>
    <row r="706" spans="1:6" ht="15" customHeight="1" x14ac:dyDescent="0.2">
      <c r="A706" s="174" t="s">
        <v>1053</v>
      </c>
      <c r="B706" s="174" t="s">
        <v>1054</v>
      </c>
      <c r="C706" s="157"/>
      <c r="D706" s="158">
        <f>Товары!E711</f>
        <v>144.72</v>
      </c>
      <c r="E706" s="159">
        <f t="shared" si="33"/>
        <v>0</v>
      </c>
      <c r="F706" s="6">
        <v>12</v>
      </c>
    </row>
    <row r="707" spans="1:6" ht="15" customHeight="1" x14ac:dyDescent="0.2">
      <c r="A707" s="174" t="s">
        <v>1055</v>
      </c>
      <c r="B707" s="174" t="s">
        <v>1056</v>
      </c>
      <c r="C707" s="157"/>
      <c r="D707" s="158">
        <f>Товары!E712</f>
        <v>179.56</v>
      </c>
      <c r="E707" s="159">
        <f t="shared" si="33"/>
        <v>0</v>
      </c>
      <c r="F707" s="6">
        <v>12</v>
      </c>
    </row>
    <row r="708" spans="1:6" ht="15" customHeight="1" x14ac:dyDescent="0.2">
      <c r="A708" s="174" t="s">
        <v>1057</v>
      </c>
      <c r="B708" s="174" t="s">
        <v>1058</v>
      </c>
      <c r="C708" s="157"/>
      <c r="D708" s="158">
        <f>Товары!E713</f>
        <v>214.4</v>
      </c>
      <c r="E708" s="159">
        <f t="shared" si="33"/>
        <v>0</v>
      </c>
      <c r="F708" s="6">
        <v>12</v>
      </c>
    </row>
    <row r="709" spans="1:6" ht="15" customHeight="1" x14ac:dyDescent="0.2">
      <c r="A709" s="150"/>
      <c r="B709" s="151" t="s">
        <v>1868</v>
      </c>
      <c r="C709" s="152" t="s">
        <v>1411</v>
      </c>
      <c r="D709" s="153" t="s">
        <v>1830</v>
      </c>
      <c r="E709" s="154"/>
      <c r="F709" s="155"/>
    </row>
    <row r="710" spans="1:6" ht="15" customHeight="1" x14ac:dyDescent="0.15">
      <c r="A710" s="176" t="s">
        <v>1059</v>
      </c>
      <c r="B710" s="176" t="s">
        <v>1060</v>
      </c>
      <c r="C710" s="157"/>
      <c r="D710" s="158">
        <f>Товары!E715</f>
        <v>37.520000000000003</v>
      </c>
      <c r="E710" s="159">
        <f t="shared" ref="E710:E749" si="36">C710*D710</f>
        <v>0</v>
      </c>
      <c r="F710" s="186">
        <v>50</v>
      </c>
    </row>
    <row r="711" spans="1:6" ht="15" customHeight="1" x14ac:dyDescent="0.15">
      <c r="A711" s="176" t="s">
        <v>1061</v>
      </c>
      <c r="B711" s="176" t="s">
        <v>1062</v>
      </c>
      <c r="C711" s="157"/>
      <c r="D711" s="158">
        <f>Товары!E716</f>
        <v>51.59</v>
      </c>
      <c r="E711" s="159">
        <f t="shared" si="36"/>
        <v>0</v>
      </c>
      <c r="F711" s="186">
        <v>50</v>
      </c>
    </row>
    <row r="712" spans="1:6" ht="15" customHeight="1" x14ac:dyDescent="0.15">
      <c r="A712" s="176" t="s">
        <v>1063</v>
      </c>
      <c r="B712" s="176" t="s">
        <v>1064</v>
      </c>
      <c r="C712" s="157"/>
      <c r="D712" s="158">
        <f>Товары!E717</f>
        <v>46.9</v>
      </c>
      <c r="E712" s="159">
        <f t="shared" si="36"/>
        <v>0</v>
      </c>
      <c r="F712" s="186">
        <v>50</v>
      </c>
    </row>
    <row r="713" spans="1:6" ht="15" customHeight="1" x14ac:dyDescent="0.15">
      <c r="A713" s="176" t="s">
        <v>1065</v>
      </c>
      <c r="B713" s="176" t="s">
        <v>1066</v>
      </c>
      <c r="C713" s="157"/>
      <c r="D713" s="158">
        <f>Товары!E718</f>
        <v>25</v>
      </c>
      <c r="E713" s="159">
        <f t="shared" si="36"/>
        <v>0</v>
      </c>
      <c r="F713" s="186">
        <v>50</v>
      </c>
    </row>
    <row r="714" spans="1:6" ht="15" customHeight="1" x14ac:dyDescent="0.15">
      <c r="A714" s="176" t="s">
        <v>1067</v>
      </c>
      <c r="B714" s="176" t="s">
        <v>1068</v>
      </c>
      <c r="C714" s="157"/>
      <c r="D714" s="158">
        <f>Товары!E719</f>
        <v>51.59</v>
      </c>
      <c r="E714" s="159">
        <f t="shared" si="36"/>
        <v>0</v>
      </c>
      <c r="F714" s="186">
        <v>50</v>
      </c>
    </row>
    <row r="715" spans="1:6" ht="15" customHeight="1" x14ac:dyDescent="0.15">
      <c r="A715" s="176" t="s">
        <v>1069</v>
      </c>
      <c r="B715" s="176" t="s">
        <v>1070</v>
      </c>
      <c r="C715" s="157"/>
      <c r="D715" s="158">
        <f>Товары!E720</f>
        <v>176.21</v>
      </c>
      <c r="E715" s="159">
        <f t="shared" si="36"/>
        <v>0</v>
      </c>
      <c r="F715" s="186">
        <v>10</v>
      </c>
    </row>
    <row r="716" spans="1:6" ht="15" customHeight="1" x14ac:dyDescent="0.15">
      <c r="A716" s="176" t="s">
        <v>1071</v>
      </c>
      <c r="B716" s="176" t="s">
        <v>1072</v>
      </c>
      <c r="C716" s="157"/>
      <c r="D716" s="158">
        <f>Товары!E721</f>
        <v>144.72</v>
      </c>
      <c r="E716" s="159">
        <f t="shared" si="36"/>
        <v>0</v>
      </c>
      <c r="F716" s="186">
        <v>20</v>
      </c>
    </row>
    <row r="717" spans="1:6" ht="15" customHeight="1" x14ac:dyDescent="0.15">
      <c r="A717" s="176" t="s">
        <v>1073</v>
      </c>
      <c r="B717" s="176" t="s">
        <v>1074</v>
      </c>
      <c r="C717" s="157"/>
      <c r="D717" s="158">
        <f>Товары!E722</f>
        <v>44.22</v>
      </c>
      <c r="E717" s="159">
        <f t="shared" si="36"/>
        <v>0</v>
      </c>
      <c r="F717" s="186">
        <v>50</v>
      </c>
    </row>
    <row r="718" spans="1:6" ht="15" customHeight="1" x14ac:dyDescent="0.15">
      <c r="A718" s="176" t="s">
        <v>1075</v>
      </c>
      <c r="B718" s="176" t="s">
        <v>1076</v>
      </c>
      <c r="C718" s="157"/>
      <c r="D718" s="158">
        <f>Товары!E723</f>
        <v>62.98</v>
      </c>
      <c r="E718" s="159">
        <f t="shared" si="36"/>
        <v>0</v>
      </c>
      <c r="F718" s="186">
        <v>50</v>
      </c>
    </row>
    <row r="719" spans="1:6" ht="15" customHeight="1" x14ac:dyDescent="0.2">
      <c r="A719" s="131"/>
      <c r="B719" s="187" t="s">
        <v>38</v>
      </c>
      <c r="C719" s="123"/>
      <c r="D719" s="158"/>
      <c r="E719" s="159"/>
      <c r="F719" s="186"/>
    </row>
    <row r="720" spans="1:6" ht="15" customHeight="1" x14ac:dyDescent="0.2">
      <c r="A720" s="267" t="s">
        <v>1730</v>
      </c>
      <c r="B720" s="268" t="s">
        <v>1731</v>
      </c>
      <c r="C720" s="157"/>
      <c r="D720" s="158">
        <f>Товары!E994</f>
        <v>82.24</v>
      </c>
      <c r="E720" s="159">
        <f t="shared" si="36"/>
        <v>0</v>
      </c>
      <c r="F720" s="135">
        <v>30</v>
      </c>
    </row>
    <row r="721" spans="1:6" ht="15" customHeight="1" x14ac:dyDescent="0.2">
      <c r="A721" s="267" t="s">
        <v>1732</v>
      </c>
      <c r="B721" s="268" t="s">
        <v>1733</v>
      </c>
      <c r="C721" s="157"/>
      <c r="D721" s="158">
        <f>Товары!E995</f>
        <v>100.56</v>
      </c>
      <c r="E721" s="159">
        <f t="shared" si="36"/>
        <v>0</v>
      </c>
      <c r="F721" s="135">
        <v>30</v>
      </c>
    </row>
    <row r="722" spans="1:6" ht="15" customHeight="1" x14ac:dyDescent="0.2">
      <c r="A722" s="267" t="s">
        <v>1734</v>
      </c>
      <c r="B722" s="268" t="s">
        <v>1735</v>
      </c>
      <c r="C722" s="157"/>
      <c r="D722" s="158">
        <f>Товары!E996</f>
        <v>205.34</v>
      </c>
      <c r="E722" s="159">
        <f t="shared" si="36"/>
        <v>0</v>
      </c>
      <c r="F722" s="137">
        <v>25</v>
      </c>
    </row>
    <row r="723" spans="1:6" ht="15" customHeight="1" x14ac:dyDescent="0.2">
      <c r="A723" s="267" t="s">
        <v>1736</v>
      </c>
      <c r="B723" s="268" t="s">
        <v>1737</v>
      </c>
      <c r="C723" s="157"/>
      <c r="D723" s="158">
        <f>Товары!E997</f>
        <v>98.68</v>
      </c>
      <c r="E723" s="159">
        <f t="shared" si="36"/>
        <v>0</v>
      </c>
      <c r="F723" s="135">
        <v>30</v>
      </c>
    </row>
    <row r="724" spans="1:6" ht="15" customHeight="1" x14ac:dyDescent="0.2">
      <c r="A724" s="267" t="s">
        <v>1738</v>
      </c>
      <c r="B724" s="268" t="s">
        <v>1739</v>
      </c>
      <c r="C724" s="157"/>
      <c r="D724" s="158">
        <f>Товары!E998</f>
        <v>127.34</v>
      </c>
      <c r="E724" s="159">
        <f t="shared" si="36"/>
        <v>0</v>
      </c>
      <c r="F724" s="135">
        <v>30</v>
      </c>
    </row>
    <row r="725" spans="1:6" ht="15" customHeight="1" x14ac:dyDescent="0.2">
      <c r="A725" s="267" t="s">
        <v>1740</v>
      </c>
      <c r="B725" s="268" t="s">
        <v>1741</v>
      </c>
      <c r="C725" s="157"/>
      <c r="D725" s="158">
        <f>Товары!E999</f>
        <v>189.84</v>
      </c>
      <c r="E725" s="159">
        <f t="shared" si="36"/>
        <v>0</v>
      </c>
      <c r="F725" s="137">
        <v>25</v>
      </c>
    </row>
    <row r="726" spans="1:6" ht="15" customHeight="1" x14ac:dyDescent="0.2">
      <c r="A726" s="267" t="s">
        <v>1742</v>
      </c>
      <c r="B726" s="268" t="s">
        <v>1743</v>
      </c>
      <c r="C726" s="157"/>
      <c r="D726" s="158">
        <f>Товары!E1000</f>
        <v>133.44999999999999</v>
      </c>
      <c r="E726" s="159">
        <f t="shared" si="36"/>
        <v>0</v>
      </c>
      <c r="F726" s="135">
        <v>25</v>
      </c>
    </row>
    <row r="727" spans="1:6" ht="15" customHeight="1" x14ac:dyDescent="0.2">
      <c r="A727" s="267" t="s">
        <v>1744</v>
      </c>
      <c r="B727" s="268" t="s">
        <v>1745</v>
      </c>
      <c r="C727" s="157"/>
      <c r="D727" s="158">
        <f>Товары!E1001</f>
        <v>163.99</v>
      </c>
      <c r="E727" s="159">
        <f t="shared" si="36"/>
        <v>0</v>
      </c>
      <c r="F727" s="135">
        <v>25</v>
      </c>
    </row>
    <row r="728" spans="1:6" ht="15" customHeight="1" x14ac:dyDescent="0.2">
      <c r="A728" s="267" t="s">
        <v>1876</v>
      </c>
      <c r="B728" s="268" t="s">
        <v>1877</v>
      </c>
      <c r="C728" s="157"/>
      <c r="D728" s="158">
        <f>Товары!E1002</f>
        <v>256.08999999999997</v>
      </c>
      <c r="E728" s="159">
        <f t="shared" ref="E728" si="37">C728*D728</f>
        <v>0</v>
      </c>
      <c r="F728" s="135">
        <v>25</v>
      </c>
    </row>
    <row r="729" spans="1:6" ht="15" customHeight="1" x14ac:dyDescent="0.2">
      <c r="A729" s="267" t="s">
        <v>1746</v>
      </c>
      <c r="B729" s="268" t="s">
        <v>1747</v>
      </c>
      <c r="C729" s="157"/>
      <c r="D729" s="158">
        <f>Товары!E1003</f>
        <v>205.34</v>
      </c>
      <c r="E729" s="159">
        <f t="shared" si="36"/>
        <v>0</v>
      </c>
      <c r="F729" s="137">
        <v>20</v>
      </c>
    </row>
    <row r="730" spans="1:6" ht="15" customHeight="1" x14ac:dyDescent="0.2">
      <c r="A730" s="267" t="s">
        <v>1748</v>
      </c>
      <c r="B730" s="268" t="s">
        <v>1749</v>
      </c>
      <c r="C730" s="157"/>
      <c r="D730" s="158">
        <f>Товары!E1004</f>
        <v>276.77</v>
      </c>
      <c r="E730" s="159">
        <f t="shared" si="36"/>
        <v>0</v>
      </c>
      <c r="F730" s="137">
        <v>30</v>
      </c>
    </row>
    <row r="731" spans="1:6" ht="15" customHeight="1" x14ac:dyDescent="0.2">
      <c r="A731" s="267" t="s">
        <v>1750</v>
      </c>
      <c r="B731" s="268" t="s">
        <v>1751</v>
      </c>
      <c r="C731" s="157"/>
      <c r="D731" s="158">
        <f>Товары!E1005</f>
        <v>235.88</v>
      </c>
      <c r="E731" s="159">
        <f t="shared" si="36"/>
        <v>0</v>
      </c>
      <c r="F731" s="137">
        <v>20</v>
      </c>
    </row>
    <row r="732" spans="1:6" ht="15" customHeight="1" x14ac:dyDescent="0.2">
      <c r="A732" s="267" t="s">
        <v>1752</v>
      </c>
      <c r="B732" s="268" t="s">
        <v>1753</v>
      </c>
      <c r="C732" s="157"/>
      <c r="D732" s="158">
        <f>Товары!E1006</f>
        <v>309.66000000000003</v>
      </c>
      <c r="E732" s="159">
        <f t="shared" si="36"/>
        <v>0</v>
      </c>
      <c r="F732" s="137">
        <v>30</v>
      </c>
    </row>
    <row r="733" spans="1:6" ht="15" customHeight="1" x14ac:dyDescent="0.2">
      <c r="A733" s="131"/>
      <c r="B733" s="187" t="s">
        <v>39</v>
      </c>
      <c r="C733" s="123" t="s">
        <v>1411</v>
      </c>
      <c r="D733" s="158"/>
      <c r="E733" s="159"/>
      <c r="F733" s="186"/>
    </row>
    <row r="734" spans="1:6" ht="15" customHeight="1" x14ac:dyDescent="0.2">
      <c r="A734" s="267" t="s">
        <v>1754</v>
      </c>
      <c r="B734" s="268" t="s">
        <v>1755</v>
      </c>
      <c r="C734" s="157"/>
      <c r="D734" s="158">
        <f>Товары!E1008</f>
        <v>201.11</v>
      </c>
      <c r="E734" s="159">
        <f t="shared" si="36"/>
        <v>0</v>
      </c>
      <c r="F734" s="186">
        <v>12</v>
      </c>
    </row>
    <row r="735" spans="1:6" ht="15" customHeight="1" x14ac:dyDescent="0.2">
      <c r="A735" s="267" t="s">
        <v>1756</v>
      </c>
      <c r="B735" s="268" t="s">
        <v>1757</v>
      </c>
      <c r="C735" s="157"/>
      <c r="D735" s="158">
        <f>Товары!E1009</f>
        <v>293.20999999999998</v>
      </c>
      <c r="E735" s="159">
        <f t="shared" si="36"/>
        <v>0</v>
      </c>
      <c r="F735" s="186">
        <v>12</v>
      </c>
    </row>
    <row r="736" spans="1:6" ht="15" customHeight="1" x14ac:dyDescent="0.2">
      <c r="A736" s="267" t="s">
        <v>1758</v>
      </c>
      <c r="B736" s="268" t="s">
        <v>1759</v>
      </c>
      <c r="C736" s="157"/>
      <c r="D736" s="158">
        <f>Товары!E1010</f>
        <v>256.08999999999997</v>
      </c>
      <c r="E736" s="159">
        <f t="shared" si="36"/>
        <v>0</v>
      </c>
      <c r="F736" s="186">
        <v>12</v>
      </c>
    </row>
    <row r="737" spans="1:6" ht="15" customHeight="1" x14ac:dyDescent="0.2">
      <c r="A737" s="267" t="s">
        <v>1760</v>
      </c>
      <c r="B737" s="268" t="s">
        <v>1761</v>
      </c>
      <c r="C737" s="157"/>
      <c r="D737" s="158">
        <f>Товары!E1011</f>
        <v>385.31</v>
      </c>
      <c r="E737" s="159">
        <f t="shared" si="36"/>
        <v>0</v>
      </c>
      <c r="F737" s="186">
        <v>12</v>
      </c>
    </row>
    <row r="738" spans="1:6" ht="15" customHeight="1" x14ac:dyDescent="0.2">
      <c r="A738" s="267" t="s">
        <v>1762</v>
      </c>
      <c r="B738" s="268" t="s">
        <v>1763</v>
      </c>
      <c r="C738" s="157"/>
      <c r="D738" s="158">
        <f>Товары!E1012</f>
        <v>215.21</v>
      </c>
      <c r="E738" s="159">
        <f t="shared" si="36"/>
        <v>0</v>
      </c>
      <c r="F738" s="186">
        <v>12</v>
      </c>
    </row>
    <row r="739" spans="1:6" ht="15" customHeight="1" x14ac:dyDescent="0.2">
      <c r="A739" s="267" t="s">
        <v>1764</v>
      </c>
      <c r="B739" s="268" t="s">
        <v>1765</v>
      </c>
      <c r="C739" s="157"/>
      <c r="D739" s="158">
        <f>Товары!E1013</f>
        <v>318.12</v>
      </c>
      <c r="E739" s="159">
        <f t="shared" si="36"/>
        <v>0</v>
      </c>
      <c r="F739" s="186">
        <v>12</v>
      </c>
    </row>
    <row r="740" spans="1:6" ht="15" customHeight="1" x14ac:dyDescent="0.2">
      <c r="A740" s="267" t="s">
        <v>1766</v>
      </c>
      <c r="B740" s="268" t="s">
        <v>1767</v>
      </c>
      <c r="C740" s="157"/>
      <c r="D740" s="158">
        <f>Товары!E1014</f>
        <v>395.65</v>
      </c>
      <c r="E740" s="159">
        <f t="shared" si="36"/>
        <v>0</v>
      </c>
      <c r="F740" s="186">
        <v>12</v>
      </c>
    </row>
    <row r="741" spans="1:6" ht="15" customHeight="1" x14ac:dyDescent="0.2">
      <c r="A741" s="267" t="s">
        <v>1768</v>
      </c>
      <c r="B741" s="268" t="s">
        <v>1769</v>
      </c>
      <c r="C741" s="157"/>
      <c r="D741" s="158">
        <f>Товары!E1015</f>
        <v>278.64</v>
      </c>
      <c r="E741" s="159">
        <f t="shared" si="36"/>
        <v>0</v>
      </c>
      <c r="F741" s="186">
        <v>12</v>
      </c>
    </row>
    <row r="742" spans="1:6" ht="15" customHeight="1" x14ac:dyDescent="0.2">
      <c r="A742" s="267" t="s">
        <v>1770</v>
      </c>
      <c r="B742" s="268" t="s">
        <v>1771</v>
      </c>
      <c r="C742" s="157"/>
      <c r="D742" s="158">
        <f>Товары!E1016</f>
        <v>407.87</v>
      </c>
      <c r="E742" s="159">
        <f t="shared" si="36"/>
        <v>0</v>
      </c>
      <c r="F742" s="186">
        <v>12</v>
      </c>
    </row>
    <row r="743" spans="1:6" ht="15" customHeight="1" x14ac:dyDescent="0.2">
      <c r="A743" s="267" t="s">
        <v>1772</v>
      </c>
      <c r="B743" s="268" t="s">
        <v>1773</v>
      </c>
      <c r="C743" s="157"/>
      <c r="D743" s="158">
        <f>Товары!E1017</f>
        <v>483.98</v>
      </c>
      <c r="E743" s="159">
        <f t="shared" si="36"/>
        <v>0</v>
      </c>
      <c r="F743" s="186">
        <v>12</v>
      </c>
    </row>
    <row r="744" spans="1:6" ht="15" customHeight="1" x14ac:dyDescent="0.2">
      <c r="A744" s="267" t="s">
        <v>1774</v>
      </c>
      <c r="B744" s="268" t="s">
        <v>1775</v>
      </c>
      <c r="C744" s="157"/>
      <c r="D744" s="158">
        <f>Товары!E1018</f>
        <v>240.12</v>
      </c>
      <c r="E744" s="159">
        <f t="shared" si="36"/>
        <v>0</v>
      </c>
      <c r="F744" s="186">
        <v>12</v>
      </c>
    </row>
    <row r="745" spans="1:6" ht="15" customHeight="1" x14ac:dyDescent="0.2">
      <c r="A745" s="267" t="s">
        <v>1776</v>
      </c>
      <c r="B745" s="268" t="s">
        <v>1777</v>
      </c>
      <c r="C745" s="157"/>
      <c r="D745" s="158">
        <f>Товары!E1019</f>
        <v>348.66</v>
      </c>
      <c r="E745" s="159">
        <f t="shared" si="36"/>
        <v>0</v>
      </c>
      <c r="F745" s="186">
        <v>12</v>
      </c>
    </row>
    <row r="746" spans="1:6" ht="15" customHeight="1" x14ac:dyDescent="0.2">
      <c r="A746" s="267" t="s">
        <v>1778</v>
      </c>
      <c r="B746" s="268" t="s">
        <v>1779</v>
      </c>
      <c r="C746" s="157"/>
      <c r="D746" s="158">
        <f>Товары!E1020</f>
        <v>293.20999999999998</v>
      </c>
      <c r="E746" s="159">
        <f t="shared" si="36"/>
        <v>0</v>
      </c>
      <c r="F746" s="186">
        <v>12</v>
      </c>
    </row>
    <row r="747" spans="1:6" ht="15" customHeight="1" x14ac:dyDescent="0.2">
      <c r="A747" s="267" t="s">
        <v>1780</v>
      </c>
      <c r="B747" s="268" t="s">
        <v>1781</v>
      </c>
      <c r="C747" s="157"/>
      <c r="D747" s="158">
        <f>Товары!E1021</f>
        <v>438.88</v>
      </c>
      <c r="E747" s="159">
        <f t="shared" si="36"/>
        <v>0</v>
      </c>
      <c r="F747" s="186">
        <v>12</v>
      </c>
    </row>
    <row r="748" spans="1:6" ht="15" customHeight="1" x14ac:dyDescent="0.2">
      <c r="A748" s="267" t="s">
        <v>1782</v>
      </c>
      <c r="B748" s="268" t="s">
        <v>1783</v>
      </c>
      <c r="C748" s="157"/>
      <c r="D748" s="158">
        <f>Товары!E1022</f>
        <v>518.76</v>
      </c>
      <c r="E748" s="159">
        <f t="shared" si="36"/>
        <v>0</v>
      </c>
      <c r="F748" s="186">
        <v>12</v>
      </c>
    </row>
    <row r="749" spans="1:6" ht="15" customHeight="1" x14ac:dyDescent="0.2">
      <c r="A749" s="267" t="s">
        <v>1784</v>
      </c>
      <c r="B749" s="268" t="s">
        <v>1785</v>
      </c>
      <c r="C749" s="157"/>
      <c r="D749" s="158">
        <f>Товары!E1023</f>
        <v>649.86</v>
      </c>
      <c r="E749" s="159">
        <f t="shared" si="36"/>
        <v>0</v>
      </c>
      <c r="F749" s="186">
        <v>12</v>
      </c>
    </row>
    <row r="750" spans="1:6" ht="15" customHeight="1" x14ac:dyDescent="0.2">
      <c r="A750" s="188"/>
      <c r="B750" s="189" t="s">
        <v>1869</v>
      </c>
      <c r="C750" s="190" t="s">
        <v>1411</v>
      </c>
      <c r="D750" s="191" t="s">
        <v>1830</v>
      </c>
      <c r="E750" s="192"/>
      <c r="F750" s="193"/>
    </row>
    <row r="751" spans="1:6" ht="15" customHeight="1" x14ac:dyDescent="0.2">
      <c r="A751" s="174" t="s">
        <v>1078</v>
      </c>
      <c r="B751" s="174" t="s">
        <v>1079</v>
      </c>
      <c r="C751" s="157"/>
      <c r="D751" s="158">
        <f>Товары!E725</f>
        <v>80.400000000000006</v>
      </c>
      <c r="E751" s="159">
        <f t="shared" ref="E751:E771" si="38">C751*D751</f>
        <v>0</v>
      </c>
      <c r="F751" s="6">
        <v>12</v>
      </c>
    </row>
    <row r="752" spans="1:6" ht="15" customHeight="1" x14ac:dyDescent="0.2">
      <c r="A752" s="174" t="s">
        <v>1080</v>
      </c>
      <c r="B752" s="174" t="s">
        <v>1081</v>
      </c>
      <c r="C752" s="157"/>
      <c r="D752" s="158">
        <f>Товары!E726</f>
        <v>78</v>
      </c>
      <c r="E752" s="159">
        <f t="shared" si="38"/>
        <v>0</v>
      </c>
      <c r="F752" s="6">
        <v>12</v>
      </c>
    </row>
    <row r="753" spans="1:6" ht="15" customHeight="1" x14ac:dyDescent="0.2">
      <c r="A753" s="174" t="s">
        <v>1082</v>
      </c>
      <c r="B753" s="174" t="s">
        <v>1083</v>
      </c>
      <c r="C753" s="157"/>
      <c r="D753" s="158">
        <f>Товары!E727</f>
        <v>104.65</v>
      </c>
      <c r="E753" s="159">
        <f t="shared" si="38"/>
        <v>0</v>
      </c>
      <c r="F753" s="6">
        <v>12</v>
      </c>
    </row>
    <row r="754" spans="1:6" ht="15" customHeight="1" x14ac:dyDescent="0.2">
      <c r="A754" s="174" t="s">
        <v>1084</v>
      </c>
      <c r="B754" s="174" t="s">
        <v>1085</v>
      </c>
      <c r="C754" s="157"/>
      <c r="D754" s="158">
        <f>Товары!E728</f>
        <v>91.12</v>
      </c>
      <c r="E754" s="159">
        <f t="shared" si="38"/>
        <v>0</v>
      </c>
      <c r="F754" s="6">
        <v>12</v>
      </c>
    </row>
    <row r="755" spans="1:6" ht="15" customHeight="1" x14ac:dyDescent="0.2">
      <c r="A755" s="174" t="s">
        <v>1086</v>
      </c>
      <c r="B755" s="174" t="s">
        <v>1087</v>
      </c>
      <c r="C755" s="157"/>
      <c r="D755" s="158">
        <f>Товары!E729</f>
        <v>88.4</v>
      </c>
      <c r="E755" s="159">
        <f t="shared" si="38"/>
        <v>0</v>
      </c>
      <c r="F755" s="6">
        <v>12</v>
      </c>
    </row>
    <row r="756" spans="1:6" ht="15" customHeight="1" x14ac:dyDescent="0.2">
      <c r="A756" s="174" t="s">
        <v>1088</v>
      </c>
      <c r="B756" s="174" t="s">
        <v>1089</v>
      </c>
      <c r="C756" s="157"/>
      <c r="D756" s="158">
        <f>Товары!E730</f>
        <v>88.4</v>
      </c>
      <c r="E756" s="159">
        <f t="shared" si="38"/>
        <v>0</v>
      </c>
      <c r="F756" s="6">
        <v>12</v>
      </c>
    </row>
    <row r="757" spans="1:6" ht="15" customHeight="1" x14ac:dyDescent="0.2">
      <c r="A757" s="174" t="s">
        <v>1090</v>
      </c>
      <c r="B757" s="174" t="s">
        <v>1091</v>
      </c>
      <c r="C757" s="157"/>
      <c r="D757" s="158">
        <f>Товары!E731</f>
        <v>111.89</v>
      </c>
      <c r="E757" s="159">
        <f t="shared" si="38"/>
        <v>0</v>
      </c>
      <c r="F757" s="6">
        <v>12</v>
      </c>
    </row>
    <row r="758" spans="1:6" ht="15" customHeight="1" x14ac:dyDescent="0.2">
      <c r="A758" s="174" t="s">
        <v>1092</v>
      </c>
      <c r="B758" s="174" t="s">
        <v>1093</v>
      </c>
      <c r="C758" s="157"/>
      <c r="D758" s="158">
        <f>Товары!E732</f>
        <v>78</v>
      </c>
      <c r="E758" s="159">
        <f t="shared" si="38"/>
        <v>0</v>
      </c>
      <c r="F758" s="6">
        <v>12</v>
      </c>
    </row>
    <row r="759" spans="1:6" ht="15" customHeight="1" x14ac:dyDescent="0.2">
      <c r="A759" s="174" t="s">
        <v>1094</v>
      </c>
      <c r="B759" s="174" t="s">
        <v>1095</v>
      </c>
      <c r="C759" s="157"/>
      <c r="D759" s="158">
        <f>Товары!E733</f>
        <v>73.7</v>
      </c>
      <c r="E759" s="159">
        <f t="shared" si="38"/>
        <v>0</v>
      </c>
      <c r="F759" s="6">
        <v>12</v>
      </c>
    </row>
    <row r="760" spans="1:6" ht="15" customHeight="1" x14ac:dyDescent="0.2">
      <c r="A760" s="174" t="s">
        <v>1096</v>
      </c>
      <c r="B760" s="174" t="s">
        <v>1097</v>
      </c>
      <c r="C760" s="157"/>
      <c r="D760" s="158">
        <f>Товары!E734</f>
        <v>108.06</v>
      </c>
      <c r="E760" s="159">
        <f t="shared" si="38"/>
        <v>0</v>
      </c>
      <c r="F760" s="6">
        <v>12</v>
      </c>
    </row>
    <row r="761" spans="1:6" ht="15" customHeight="1" x14ac:dyDescent="0.2">
      <c r="A761" s="174" t="s">
        <v>1098</v>
      </c>
      <c r="B761" s="174" t="s">
        <v>1099</v>
      </c>
      <c r="C761" s="157"/>
      <c r="D761" s="158">
        <f>Товары!E735</f>
        <v>106.6</v>
      </c>
      <c r="E761" s="159">
        <f t="shared" si="38"/>
        <v>0</v>
      </c>
      <c r="F761" s="6">
        <v>12</v>
      </c>
    </row>
    <row r="762" spans="1:6" ht="15" customHeight="1" x14ac:dyDescent="0.2">
      <c r="A762" s="174" t="s">
        <v>1100</v>
      </c>
      <c r="B762" s="174" t="s">
        <v>1101</v>
      </c>
      <c r="C762" s="157"/>
      <c r="D762" s="158">
        <f>Товары!E736</f>
        <v>120.25</v>
      </c>
      <c r="E762" s="159">
        <f t="shared" si="38"/>
        <v>0</v>
      </c>
      <c r="F762" s="6">
        <v>12</v>
      </c>
    </row>
    <row r="763" spans="1:6" ht="15" customHeight="1" x14ac:dyDescent="0.2">
      <c r="A763" s="174" t="s">
        <v>1102</v>
      </c>
      <c r="B763" s="174" t="s">
        <v>1103</v>
      </c>
      <c r="C763" s="157"/>
      <c r="D763" s="158">
        <f>Товары!E737</f>
        <v>52</v>
      </c>
      <c r="E763" s="159">
        <f t="shared" si="38"/>
        <v>0</v>
      </c>
      <c r="F763" s="6">
        <v>12</v>
      </c>
    </row>
    <row r="764" spans="1:6" ht="15" customHeight="1" x14ac:dyDescent="0.2">
      <c r="A764" s="174" t="s">
        <v>1104</v>
      </c>
      <c r="B764" s="174" t="s">
        <v>1105</v>
      </c>
      <c r="C764" s="157"/>
      <c r="D764" s="158">
        <f>Товары!E738</f>
        <v>68</v>
      </c>
      <c r="E764" s="159">
        <f t="shared" si="38"/>
        <v>0</v>
      </c>
      <c r="F764" s="6">
        <v>12</v>
      </c>
    </row>
    <row r="765" spans="1:6" ht="15" customHeight="1" x14ac:dyDescent="0.2">
      <c r="A765" s="174" t="s">
        <v>1106</v>
      </c>
      <c r="B765" s="174" t="s">
        <v>1107</v>
      </c>
      <c r="C765" s="157"/>
      <c r="D765" s="158">
        <f>Товары!E739</f>
        <v>90</v>
      </c>
      <c r="E765" s="159">
        <f t="shared" si="38"/>
        <v>0</v>
      </c>
      <c r="F765" s="6">
        <v>12</v>
      </c>
    </row>
    <row r="766" spans="1:6" ht="15" customHeight="1" x14ac:dyDescent="0.2">
      <c r="A766" s="174" t="s">
        <v>1108</v>
      </c>
      <c r="B766" s="174" t="s">
        <v>1109</v>
      </c>
      <c r="C766" s="157"/>
      <c r="D766" s="158">
        <f>Товары!E740</f>
        <v>80</v>
      </c>
      <c r="E766" s="159">
        <f t="shared" si="38"/>
        <v>0</v>
      </c>
      <c r="F766" s="6">
        <v>12</v>
      </c>
    </row>
    <row r="767" spans="1:6" ht="15" customHeight="1" x14ac:dyDescent="0.2">
      <c r="A767" s="174" t="s">
        <v>1110</v>
      </c>
      <c r="B767" s="174" t="s">
        <v>1111</v>
      </c>
      <c r="C767" s="157"/>
      <c r="D767" s="158">
        <f>Товары!E741</f>
        <v>80</v>
      </c>
      <c r="E767" s="159">
        <f t="shared" si="38"/>
        <v>0</v>
      </c>
      <c r="F767" s="6">
        <v>12</v>
      </c>
    </row>
    <row r="768" spans="1:6" ht="15" customHeight="1" x14ac:dyDescent="0.2">
      <c r="A768" s="174" t="s">
        <v>1112</v>
      </c>
      <c r="B768" s="174" t="s">
        <v>1113</v>
      </c>
      <c r="C768" s="157"/>
      <c r="D768" s="158">
        <f>Товары!E742</f>
        <v>80</v>
      </c>
      <c r="E768" s="159">
        <f t="shared" si="38"/>
        <v>0</v>
      </c>
      <c r="F768" s="6">
        <v>12</v>
      </c>
    </row>
    <row r="769" spans="1:6" ht="15" customHeight="1" x14ac:dyDescent="0.2">
      <c r="A769" s="194" t="s">
        <v>1114</v>
      </c>
      <c r="B769" s="194" t="s">
        <v>1115</v>
      </c>
      <c r="C769" s="184"/>
      <c r="D769" s="181">
        <f>Товары!E743</f>
        <v>80</v>
      </c>
      <c r="E769" s="159">
        <f t="shared" si="38"/>
        <v>0</v>
      </c>
      <c r="F769" s="6">
        <v>12</v>
      </c>
    </row>
    <row r="770" spans="1:6" ht="15" customHeight="1" x14ac:dyDescent="0.2">
      <c r="A770" s="194" t="s">
        <v>1116</v>
      </c>
      <c r="B770" s="194" t="s">
        <v>1117</v>
      </c>
      <c r="C770" s="184"/>
      <c r="D770" s="181">
        <f>Товары!E744</f>
        <v>80</v>
      </c>
      <c r="E770" s="159">
        <f t="shared" si="38"/>
        <v>0</v>
      </c>
      <c r="F770" s="6">
        <v>12</v>
      </c>
    </row>
    <row r="771" spans="1:6" ht="15" customHeight="1" x14ac:dyDescent="0.2">
      <c r="A771" s="194" t="s">
        <v>1118</v>
      </c>
      <c r="B771" s="194" t="s">
        <v>1119</v>
      </c>
      <c r="C771" s="184"/>
      <c r="D771" s="181">
        <f>Товары!E745</f>
        <v>80</v>
      </c>
      <c r="E771" s="159">
        <f t="shared" si="38"/>
        <v>0</v>
      </c>
      <c r="F771" s="6">
        <v>12</v>
      </c>
    </row>
    <row r="772" spans="1:6" ht="15" customHeight="1" x14ac:dyDescent="0.2">
      <c r="A772" s="150"/>
      <c r="B772" s="151" t="s">
        <v>1870</v>
      </c>
      <c r="C772" s="152" t="s">
        <v>1411</v>
      </c>
      <c r="D772" s="153" t="s">
        <v>1830</v>
      </c>
      <c r="E772" s="154"/>
      <c r="F772" s="155"/>
    </row>
    <row r="773" spans="1:6" ht="15" customHeight="1" x14ac:dyDescent="0.2">
      <c r="A773" s="174" t="s">
        <v>1121</v>
      </c>
      <c r="B773" s="174" t="s">
        <v>1122</v>
      </c>
      <c r="C773" s="157"/>
      <c r="D773" s="158">
        <f>Товары!E747</f>
        <v>80.400000000000006</v>
      </c>
      <c r="E773" s="159">
        <f t="shared" ref="E773:E793" si="39">C773*D773</f>
        <v>0</v>
      </c>
      <c r="F773" s="6">
        <v>12</v>
      </c>
    </row>
    <row r="774" spans="1:6" ht="15" customHeight="1" x14ac:dyDescent="0.2">
      <c r="A774" s="174" t="s">
        <v>1123</v>
      </c>
      <c r="B774" s="174" t="s">
        <v>1124</v>
      </c>
      <c r="C774" s="157"/>
      <c r="D774" s="158">
        <f>Товары!E748</f>
        <v>78</v>
      </c>
      <c r="E774" s="159">
        <f t="shared" si="39"/>
        <v>0</v>
      </c>
      <c r="F774" s="6">
        <v>12</v>
      </c>
    </row>
    <row r="775" spans="1:6" ht="15" customHeight="1" x14ac:dyDescent="0.2">
      <c r="A775" s="174" t="s">
        <v>1125</v>
      </c>
      <c r="B775" s="174" t="s">
        <v>1126</v>
      </c>
      <c r="C775" s="157"/>
      <c r="D775" s="158">
        <f>Товары!E749</f>
        <v>107.87</v>
      </c>
      <c r="E775" s="159">
        <f t="shared" si="39"/>
        <v>0</v>
      </c>
      <c r="F775" s="6">
        <v>12</v>
      </c>
    </row>
    <row r="776" spans="1:6" ht="15" customHeight="1" x14ac:dyDescent="0.2">
      <c r="A776" s="174" t="s">
        <v>1127</v>
      </c>
      <c r="B776" s="174" t="s">
        <v>1128</v>
      </c>
      <c r="C776" s="157"/>
      <c r="D776" s="158">
        <f>Товары!E750</f>
        <v>91.12</v>
      </c>
      <c r="E776" s="159">
        <f t="shared" si="39"/>
        <v>0</v>
      </c>
      <c r="F776" s="6">
        <v>12</v>
      </c>
    </row>
    <row r="777" spans="1:6" ht="15" customHeight="1" x14ac:dyDescent="0.2">
      <c r="A777" s="174" t="s">
        <v>1129</v>
      </c>
      <c r="B777" s="174" t="s">
        <v>1130</v>
      </c>
      <c r="C777" s="157"/>
      <c r="D777" s="158">
        <f>Товары!E751</f>
        <v>88.4</v>
      </c>
      <c r="E777" s="159">
        <f t="shared" si="39"/>
        <v>0</v>
      </c>
      <c r="F777" s="6">
        <v>12</v>
      </c>
    </row>
    <row r="778" spans="1:6" ht="15" customHeight="1" x14ac:dyDescent="0.2">
      <c r="A778" s="174" t="s">
        <v>1131</v>
      </c>
      <c r="B778" s="174" t="s">
        <v>1132</v>
      </c>
      <c r="C778" s="157"/>
      <c r="D778" s="158">
        <f>Товары!E752</f>
        <v>88.4</v>
      </c>
      <c r="E778" s="159">
        <f t="shared" si="39"/>
        <v>0</v>
      </c>
      <c r="F778" s="6">
        <v>12</v>
      </c>
    </row>
    <row r="779" spans="1:6" ht="15" customHeight="1" x14ac:dyDescent="0.2">
      <c r="A779" s="174" t="s">
        <v>1133</v>
      </c>
      <c r="B779" s="174" t="s">
        <v>1134</v>
      </c>
      <c r="C779" s="157"/>
      <c r="D779" s="158">
        <f>Товары!E753</f>
        <v>111.89</v>
      </c>
      <c r="E779" s="159">
        <f t="shared" si="39"/>
        <v>0</v>
      </c>
      <c r="F779" s="6">
        <v>12</v>
      </c>
    </row>
    <row r="780" spans="1:6" ht="15" customHeight="1" x14ac:dyDescent="0.2">
      <c r="A780" s="174" t="s">
        <v>1135</v>
      </c>
      <c r="B780" s="174" t="s">
        <v>1136</v>
      </c>
      <c r="C780" s="157"/>
      <c r="D780" s="158">
        <f>Товары!E754</f>
        <v>78</v>
      </c>
      <c r="E780" s="159">
        <f t="shared" si="39"/>
        <v>0</v>
      </c>
      <c r="F780" s="6">
        <v>12</v>
      </c>
    </row>
    <row r="781" spans="1:6" ht="15" customHeight="1" x14ac:dyDescent="0.2">
      <c r="A781" s="174" t="s">
        <v>1137</v>
      </c>
      <c r="B781" s="174" t="s">
        <v>1138</v>
      </c>
      <c r="C781" s="157"/>
      <c r="D781" s="158">
        <f>Товары!E755</f>
        <v>73.7</v>
      </c>
      <c r="E781" s="159">
        <f t="shared" si="39"/>
        <v>0</v>
      </c>
      <c r="F781" s="6">
        <v>12</v>
      </c>
    </row>
    <row r="782" spans="1:6" ht="15" customHeight="1" x14ac:dyDescent="0.2">
      <c r="A782" s="174" t="s">
        <v>1139</v>
      </c>
      <c r="B782" s="174" t="s">
        <v>1140</v>
      </c>
      <c r="C782" s="157"/>
      <c r="D782" s="158">
        <f>Товары!E756</f>
        <v>108.06</v>
      </c>
      <c r="E782" s="159">
        <f t="shared" si="39"/>
        <v>0</v>
      </c>
      <c r="F782" s="6">
        <v>12</v>
      </c>
    </row>
    <row r="783" spans="1:6" ht="15" customHeight="1" x14ac:dyDescent="0.2">
      <c r="A783" s="174" t="s">
        <v>1141</v>
      </c>
      <c r="B783" s="174" t="s">
        <v>1142</v>
      </c>
      <c r="C783" s="157"/>
      <c r="D783" s="158">
        <f>Товары!E757</f>
        <v>124.83</v>
      </c>
      <c r="E783" s="159">
        <f t="shared" si="39"/>
        <v>0</v>
      </c>
      <c r="F783" s="6">
        <v>12</v>
      </c>
    </row>
    <row r="784" spans="1:6" ht="15" customHeight="1" x14ac:dyDescent="0.2">
      <c r="A784" s="174" t="s">
        <v>1143</v>
      </c>
      <c r="B784" s="174" t="s">
        <v>1144</v>
      </c>
      <c r="C784" s="157"/>
      <c r="D784" s="158">
        <f>Товары!E758</f>
        <v>140.12</v>
      </c>
      <c r="E784" s="159">
        <f t="shared" si="39"/>
        <v>0</v>
      </c>
      <c r="F784" s="6">
        <v>12</v>
      </c>
    </row>
    <row r="785" spans="1:6" ht="15" customHeight="1" x14ac:dyDescent="0.2">
      <c r="A785" s="174" t="s">
        <v>1145</v>
      </c>
      <c r="B785" s="174" t="s">
        <v>1146</v>
      </c>
      <c r="C785" s="157"/>
      <c r="D785" s="158">
        <f>Товары!E759</f>
        <v>52</v>
      </c>
      <c r="E785" s="159">
        <f t="shared" si="39"/>
        <v>0</v>
      </c>
      <c r="F785" s="6">
        <v>12</v>
      </c>
    </row>
    <row r="786" spans="1:6" ht="15" customHeight="1" x14ac:dyDescent="0.2">
      <c r="A786" s="174" t="s">
        <v>1147</v>
      </c>
      <c r="B786" s="174" t="s">
        <v>1148</v>
      </c>
      <c r="C786" s="157"/>
      <c r="D786" s="158">
        <f>Товары!E760</f>
        <v>68</v>
      </c>
      <c r="E786" s="159">
        <f t="shared" si="39"/>
        <v>0</v>
      </c>
      <c r="F786" s="6">
        <v>12</v>
      </c>
    </row>
    <row r="787" spans="1:6" ht="15" customHeight="1" x14ac:dyDescent="0.2">
      <c r="A787" s="174" t="s">
        <v>1149</v>
      </c>
      <c r="B787" s="174" t="s">
        <v>1150</v>
      </c>
      <c r="C787" s="157"/>
      <c r="D787" s="158">
        <f>Товары!E761</f>
        <v>90</v>
      </c>
      <c r="E787" s="159">
        <f t="shared" si="39"/>
        <v>0</v>
      </c>
      <c r="F787" s="6">
        <v>12</v>
      </c>
    </row>
    <row r="788" spans="1:6" ht="15" customHeight="1" x14ac:dyDescent="0.2">
      <c r="A788" s="194" t="s">
        <v>1151</v>
      </c>
      <c r="B788" s="194" t="s">
        <v>1152</v>
      </c>
      <c r="C788" s="157"/>
      <c r="D788" s="181">
        <f>Товары!E762</f>
        <v>80</v>
      </c>
      <c r="E788" s="185">
        <f t="shared" si="39"/>
        <v>0</v>
      </c>
      <c r="F788" s="6">
        <v>12</v>
      </c>
    </row>
    <row r="789" spans="1:6" ht="15" customHeight="1" x14ac:dyDescent="0.2">
      <c r="A789" s="194" t="s">
        <v>1153</v>
      </c>
      <c r="B789" s="194" t="s">
        <v>1154</v>
      </c>
      <c r="C789" s="157"/>
      <c r="D789" s="181">
        <f>Товары!E763</f>
        <v>80</v>
      </c>
      <c r="E789" s="185">
        <f t="shared" si="39"/>
        <v>0</v>
      </c>
      <c r="F789" s="6">
        <v>12</v>
      </c>
    </row>
    <row r="790" spans="1:6" ht="15" customHeight="1" x14ac:dyDescent="0.2">
      <c r="A790" s="194" t="s">
        <v>1155</v>
      </c>
      <c r="B790" s="194" t="s">
        <v>1156</v>
      </c>
      <c r="C790" s="157"/>
      <c r="D790" s="181">
        <f>Товары!E764</f>
        <v>80</v>
      </c>
      <c r="E790" s="185">
        <f t="shared" si="39"/>
        <v>0</v>
      </c>
      <c r="F790" s="6">
        <v>12</v>
      </c>
    </row>
    <row r="791" spans="1:6" ht="15" customHeight="1" x14ac:dyDescent="0.2">
      <c r="A791" s="194" t="s">
        <v>1157</v>
      </c>
      <c r="B791" s="194" t="s">
        <v>1158</v>
      </c>
      <c r="C791" s="157"/>
      <c r="D791" s="181">
        <f>Товары!E765</f>
        <v>80</v>
      </c>
      <c r="E791" s="185">
        <f t="shared" si="39"/>
        <v>0</v>
      </c>
      <c r="F791" s="6">
        <v>12</v>
      </c>
    </row>
    <row r="792" spans="1:6" ht="15" customHeight="1" x14ac:dyDescent="0.2">
      <c r="A792" s="194" t="s">
        <v>1159</v>
      </c>
      <c r="B792" s="194" t="s">
        <v>1160</v>
      </c>
      <c r="C792" s="157"/>
      <c r="D792" s="181">
        <f>Товары!E766</f>
        <v>80</v>
      </c>
      <c r="E792" s="185">
        <f t="shared" si="39"/>
        <v>0</v>
      </c>
      <c r="F792" s="6">
        <v>12</v>
      </c>
    </row>
    <row r="793" spans="1:6" ht="15" customHeight="1" x14ac:dyDescent="0.2">
      <c r="A793" s="194" t="s">
        <v>1161</v>
      </c>
      <c r="B793" s="194" t="s">
        <v>1162</v>
      </c>
      <c r="C793" s="157"/>
      <c r="D793" s="181">
        <f>Товары!E767</f>
        <v>80</v>
      </c>
      <c r="E793" s="185">
        <f t="shared" si="39"/>
        <v>0</v>
      </c>
      <c r="F793" s="6">
        <v>12</v>
      </c>
    </row>
    <row r="794" spans="1:6" ht="15" customHeight="1" x14ac:dyDescent="0.2">
      <c r="A794" s="150"/>
      <c r="B794" s="151" t="s">
        <v>1871</v>
      </c>
      <c r="C794" s="152" t="s">
        <v>1411</v>
      </c>
      <c r="D794" s="153" t="s">
        <v>1830</v>
      </c>
      <c r="E794" s="154"/>
      <c r="F794" s="155"/>
    </row>
    <row r="795" spans="1:6" ht="15" customHeight="1" x14ac:dyDescent="0.2">
      <c r="A795" s="100" t="s">
        <v>1164</v>
      </c>
      <c r="B795" s="100" t="s">
        <v>1165</v>
      </c>
      <c r="C795" s="157"/>
      <c r="D795" s="181">
        <f>Товары!E770</f>
        <v>75</v>
      </c>
      <c r="E795" s="185">
        <f t="shared" ref="E795:E812" si="40">C795*D795</f>
        <v>0</v>
      </c>
      <c r="F795" s="6">
        <v>12</v>
      </c>
    </row>
    <row r="796" spans="1:6" ht="15" customHeight="1" x14ac:dyDescent="0.2">
      <c r="A796" s="100" t="s">
        <v>1166</v>
      </c>
      <c r="B796" s="100" t="s">
        <v>1167</v>
      </c>
      <c r="C796" s="157"/>
      <c r="D796" s="181">
        <f>Товары!E771</f>
        <v>75</v>
      </c>
      <c r="E796" s="185">
        <f t="shared" si="40"/>
        <v>0</v>
      </c>
      <c r="F796" s="6">
        <v>12</v>
      </c>
    </row>
    <row r="797" spans="1:6" ht="15" customHeight="1" x14ac:dyDescent="0.2">
      <c r="A797" s="100" t="s">
        <v>1168</v>
      </c>
      <c r="B797" s="100" t="s">
        <v>1169</v>
      </c>
      <c r="C797" s="157"/>
      <c r="D797" s="181">
        <f>Товары!E772</f>
        <v>80</v>
      </c>
      <c r="E797" s="185">
        <f t="shared" si="40"/>
        <v>0</v>
      </c>
      <c r="F797" s="6">
        <v>12</v>
      </c>
    </row>
    <row r="798" spans="1:6" ht="15" customHeight="1" x14ac:dyDescent="0.2">
      <c r="A798" s="100" t="s">
        <v>1170</v>
      </c>
      <c r="B798" s="100" t="s">
        <v>1171</v>
      </c>
      <c r="C798" s="157"/>
      <c r="D798" s="181">
        <f>Товары!E773</f>
        <v>80</v>
      </c>
      <c r="E798" s="185">
        <f t="shared" si="40"/>
        <v>0</v>
      </c>
      <c r="F798" s="6">
        <v>12</v>
      </c>
    </row>
    <row r="799" spans="1:6" ht="15" customHeight="1" x14ac:dyDescent="0.2">
      <c r="A799" s="100" t="s">
        <v>1172</v>
      </c>
      <c r="B799" s="100" t="s">
        <v>1173</v>
      </c>
      <c r="C799" s="157"/>
      <c r="D799" s="181">
        <f>Товары!E774</f>
        <v>80</v>
      </c>
      <c r="E799" s="185">
        <f t="shared" si="40"/>
        <v>0</v>
      </c>
      <c r="F799" s="6">
        <v>12</v>
      </c>
    </row>
    <row r="800" spans="1:6" ht="15" customHeight="1" x14ac:dyDescent="0.2">
      <c r="A800" s="100" t="s">
        <v>1174</v>
      </c>
      <c r="B800" s="100" t="s">
        <v>1175</v>
      </c>
      <c r="C800" s="157"/>
      <c r="D800" s="181">
        <f>Товары!E775</f>
        <v>100</v>
      </c>
      <c r="E800" s="185">
        <f t="shared" si="40"/>
        <v>0</v>
      </c>
      <c r="F800" s="6">
        <v>12</v>
      </c>
    </row>
    <row r="801" spans="1:6" ht="15" customHeight="1" x14ac:dyDescent="0.2">
      <c r="A801" s="100" t="s">
        <v>1176</v>
      </c>
      <c r="B801" s="100" t="s">
        <v>1177</v>
      </c>
      <c r="C801" s="157"/>
      <c r="D801" s="181">
        <f>Товары!E776</f>
        <v>75</v>
      </c>
      <c r="E801" s="185">
        <f t="shared" si="40"/>
        <v>0</v>
      </c>
      <c r="F801" s="6">
        <v>12</v>
      </c>
    </row>
    <row r="802" spans="1:6" ht="15" customHeight="1" x14ac:dyDescent="0.2">
      <c r="A802" s="100" t="s">
        <v>1178</v>
      </c>
      <c r="B802" s="100" t="s">
        <v>1179</v>
      </c>
      <c r="C802" s="157"/>
      <c r="D802" s="181">
        <f>Товары!E777</f>
        <v>75</v>
      </c>
      <c r="E802" s="185">
        <f t="shared" si="40"/>
        <v>0</v>
      </c>
      <c r="F802" s="6">
        <v>12</v>
      </c>
    </row>
    <row r="803" spans="1:6" ht="15" customHeight="1" x14ac:dyDescent="0.2">
      <c r="A803" s="100" t="s">
        <v>1180</v>
      </c>
      <c r="B803" s="100" t="s">
        <v>1181</v>
      </c>
      <c r="C803" s="157"/>
      <c r="D803" s="181">
        <f>Товары!E778</f>
        <v>100</v>
      </c>
      <c r="E803" s="185">
        <f t="shared" si="40"/>
        <v>0</v>
      </c>
      <c r="F803" s="6">
        <v>12</v>
      </c>
    </row>
    <row r="804" spans="1:6" ht="15" customHeight="1" x14ac:dyDescent="0.2">
      <c r="A804" s="100" t="s">
        <v>1182</v>
      </c>
      <c r="B804" s="100" t="s">
        <v>1183</v>
      </c>
      <c r="C804" s="157"/>
      <c r="D804" s="181">
        <f>Товары!E779</f>
        <v>110</v>
      </c>
      <c r="E804" s="185">
        <f t="shared" si="40"/>
        <v>0</v>
      </c>
      <c r="F804" s="6">
        <v>12</v>
      </c>
    </row>
    <row r="805" spans="1:6" ht="15" customHeight="1" x14ac:dyDescent="0.2">
      <c r="A805" s="100" t="s">
        <v>1184</v>
      </c>
      <c r="B805" s="100" t="s">
        <v>1185</v>
      </c>
      <c r="C805" s="157"/>
      <c r="D805" s="181">
        <f>Товары!E780</f>
        <v>50</v>
      </c>
      <c r="E805" s="185">
        <f t="shared" si="40"/>
        <v>0</v>
      </c>
      <c r="F805" s="6">
        <v>12</v>
      </c>
    </row>
    <row r="806" spans="1:6" ht="15" customHeight="1" x14ac:dyDescent="0.2">
      <c r="A806" s="100" t="s">
        <v>1186</v>
      </c>
      <c r="B806" s="100" t="s">
        <v>1187</v>
      </c>
      <c r="C806" s="157"/>
      <c r="D806" s="181">
        <f>Товары!E781</f>
        <v>70</v>
      </c>
      <c r="E806" s="185">
        <f t="shared" si="40"/>
        <v>0</v>
      </c>
      <c r="F806" s="6">
        <v>12</v>
      </c>
    </row>
    <row r="807" spans="1:6" ht="15" customHeight="1" x14ac:dyDescent="0.2">
      <c r="A807" s="100" t="s">
        <v>1188</v>
      </c>
      <c r="B807" s="100" t="s">
        <v>1189</v>
      </c>
      <c r="C807" s="157"/>
      <c r="D807" s="181">
        <f>Товары!E782</f>
        <v>90</v>
      </c>
      <c r="E807" s="185">
        <f t="shared" si="40"/>
        <v>0</v>
      </c>
      <c r="F807" s="6">
        <v>12</v>
      </c>
    </row>
    <row r="808" spans="1:6" ht="15" customHeight="1" x14ac:dyDescent="0.2">
      <c r="A808" s="100" t="s">
        <v>1190</v>
      </c>
      <c r="B808" s="100" t="s">
        <v>1191</v>
      </c>
      <c r="C808" s="157"/>
      <c r="D808" s="181">
        <f>Товары!E783</f>
        <v>80</v>
      </c>
      <c r="E808" s="185">
        <f t="shared" si="40"/>
        <v>0</v>
      </c>
      <c r="F808" s="6">
        <v>12</v>
      </c>
    </row>
    <row r="809" spans="1:6" ht="15" customHeight="1" x14ac:dyDescent="0.2">
      <c r="A809" s="100" t="s">
        <v>1192</v>
      </c>
      <c r="B809" s="100" t="s">
        <v>1193</v>
      </c>
      <c r="C809" s="157"/>
      <c r="D809" s="181">
        <f>Товары!E784</f>
        <v>80</v>
      </c>
      <c r="E809" s="185">
        <f t="shared" si="40"/>
        <v>0</v>
      </c>
      <c r="F809" s="6">
        <v>12</v>
      </c>
    </row>
    <row r="810" spans="1:6" ht="15" customHeight="1" x14ac:dyDescent="0.2">
      <c r="A810" s="100" t="s">
        <v>1194</v>
      </c>
      <c r="B810" s="100" t="s">
        <v>1195</v>
      </c>
      <c r="C810" s="157"/>
      <c r="D810" s="181">
        <f>Товары!E785</f>
        <v>80</v>
      </c>
      <c r="E810" s="185">
        <f t="shared" si="40"/>
        <v>0</v>
      </c>
      <c r="F810" s="6">
        <v>12</v>
      </c>
    </row>
    <row r="811" spans="1:6" ht="15" customHeight="1" x14ac:dyDescent="0.2">
      <c r="A811" s="100" t="s">
        <v>1196</v>
      </c>
      <c r="B811" s="100" t="s">
        <v>1197</v>
      </c>
      <c r="C811" s="157"/>
      <c r="D811" s="181">
        <f>Товары!E786</f>
        <v>80</v>
      </c>
      <c r="E811" s="185">
        <f t="shared" si="40"/>
        <v>0</v>
      </c>
      <c r="F811" s="6">
        <v>12</v>
      </c>
    </row>
    <row r="812" spans="1:6" ht="15" customHeight="1" x14ac:dyDescent="0.2">
      <c r="A812" s="100" t="s">
        <v>1198</v>
      </c>
      <c r="B812" s="100" t="s">
        <v>1199</v>
      </c>
      <c r="C812" s="157"/>
      <c r="D812" s="181">
        <f>Товары!E787</f>
        <v>80</v>
      </c>
      <c r="E812" s="185">
        <f t="shared" si="40"/>
        <v>0</v>
      </c>
      <c r="F812" s="6">
        <v>12</v>
      </c>
    </row>
    <row r="813" spans="1:6" ht="15" customHeight="1" x14ac:dyDescent="0.2">
      <c r="A813" s="150" t="s">
        <v>1200</v>
      </c>
      <c r="B813" s="151" t="s">
        <v>1201</v>
      </c>
      <c r="C813" s="152" t="s">
        <v>1411</v>
      </c>
      <c r="D813" s="153" t="s">
        <v>1830</v>
      </c>
      <c r="E813" s="154"/>
      <c r="F813" s="155"/>
    </row>
    <row r="814" spans="1:6" ht="15" customHeight="1" x14ac:dyDescent="0.2">
      <c r="A814" s="195" t="s">
        <v>1203</v>
      </c>
      <c r="B814" s="194" t="s">
        <v>1204</v>
      </c>
      <c r="C814" s="157"/>
      <c r="D814" s="181">
        <f>Товары!E789</f>
        <v>75</v>
      </c>
      <c r="E814" s="185">
        <f t="shared" ref="E814:E829" si="41">C814*D814</f>
        <v>0</v>
      </c>
      <c r="F814" s="6">
        <v>12</v>
      </c>
    </row>
    <row r="815" spans="1:6" ht="15" customHeight="1" x14ac:dyDescent="0.2">
      <c r="A815" s="195" t="s">
        <v>1205</v>
      </c>
      <c r="B815" s="194" t="s">
        <v>1206</v>
      </c>
      <c r="C815" s="157"/>
      <c r="D815" s="181">
        <f>Товары!E790</f>
        <v>75</v>
      </c>
      <c r="E815" s="185">
        <f t="shared" si="41"/>
        <v>0</v>
      </c>
      <c r="F815" s="6">
        <v>12</v>
      </c>
    </row>
    <row r="816" spans="1:6" ht="15" customHeight="1" x14ac:dyDescent="0.2">
      <c r="A816" s="195" t="s">
        <v>1207</v>
      </c>
      <c r="B816" s="194" t="s">
        <v>1208</v>
      </c>
      <c r="C816" s="157"/>
      <c r="D816" s="181">
        <f>Товары!E791</f>
        <v>75</v>
      </c>
      <c r="E816" s="185">
        <f t="shared" si="41"/>
        <v>0</v>
      </c>
      <c r="F816" s="6">
        <v>12</v>
      </c>
    </row>
    <row r="817" spans="1:6" ht="15" customHeight="1" x14ac:dyDescent="0.2">
      <c r="A817" s="195" t="s">
        <v>1209</v>
      </c>
      <c r="B817" s="194" t="s">
        <v>1210</v>
      </c>
      <c r="C817" s="157"/>
      <c r="D817" s="181">
        <f>Товары!E792</f>
        <v>80</v>
      </c>
      <c r="E817" s="185">
        <f t="shared" si="41"/>
        <v>0</v>
      </c>
      <c r="F817" s="6">
        <v>12</v>
      </c>
    </row>
    <row r="818" spans="1:6" ht="15" customHeight="1" x14ac:dyDescent="0.2">
      <c r="A818" s="195" t="s">
        <v>1211</v>
      </c>
      <c r="B818" s="194" t="s">
        <v>1212</v>
      </c>
      <c r="C818" s="157"/>
      <c r="D818" s="181">
        <f>Товары!E793</f>
        <v>80</v>
      </c>
      <c r="E818" s="185">
        <f t="shared" si="41"/>
        <v>0</v>
      </c>
      <c r="F818" s="6">
        <v>12</v>
      </c>
    </row>
    <row r="819" spans="1:6" ht="15" customHeight="1" x14ac:dyDescent="0.2">
      <c r="A819" s="195" t="s">
        <v>1213</v>
      </c>
      <c r="B819" s="194" t="s">
        <v>1214</v>
      </c>
      <c r="C819" s="157"/>
      <c r="D819" s="181">
        <f>Товары!E794</f>
        <v>100</v>
      </c>
      <c r="E819" s="185">
        <f t="shared" si="41"/>
        <v>0</v>
      </c>
      <c r="F819" s="6">
        <v>12</v>
      </c>
    </row>
    <row r="820" spans="1:6" ht="15" customHeight="1" x14ac:dyDescent="0.2">
      <c r="A820" s="195" t="s">
        <v>1215</v>
      </c>
      <c r="B820" s="194" t="s">
        <v>1216</v>
      </c>
      <c r="C820" s="157"/>
      <c r="D820" s="181">
        <f>Товары!E795</f>
        <v>75</v>
      </c>
      <c r="E820" s="185">
        <f t="shared" si="41"/>
        <v>0</v>
      </c>
      <c r="F820" s="6">
        <v>12</v>
      </c>
    </row>
    <row r="821" spans="1:6" ht="15" customHeight="1" x14ac:dyDescent="0.2">
      <c r="A821" s="195" t="s">
        <v>1217</v>
      </c>
      <c r="B821" s="194" t="s">
        <v>1218</v>
      </c>
      <c r="C821" s="157"/>
      <c r="D821" s="181">
        <f>Товары!E796</f>
        <v>75</v>
      </c>
      <c r="E821" s="185">
        <f t="shared" si="41"/>
        <v>0</v>
      </c>
      <c r="F821" s="6">
        <v>12</v>
      </c>
    </row>
    <row r="822" spans="1:6" ht="15" customHeight="1" x14ac:dyDescent="0.2">
      <c r="A822" s="195" t="s">
        <v>1219</v>
      </c>
      <c r="B822" s="194" t="s">
        <v>1220</v>
      </c>
      <c r="C822" s="157"/>
      <c r="D822" s="181">
        <f>Товары!E797</f>
        <v>100</v>
      </c>
      <c r="E822" s="185">
        <f t="shared" si="41"/>
        <v>0</v>
      </c>
      <c r="F822" s="6">
        <v>12</v>
      </c>
    </row>
    <row r="823" spans="1:6" ht="15" customHeight="1" x14ac:dyDescent="0.2">
      <c r="A823" s="195" t="s">
        <v>1221</v>
      </c>
      <c r="B823" s="194" t="s">
        <v>1222</v>
      </c>
      <c r="C823" s="157"/>
      <c r="D823" s="181">
        <f>Товары!E798</f>
        <v>110</v>
      </c>
      <c r="E823" s="185">
        <f t="shared" si="41"/>
        <v>0</v>
      </c>
      <c r="F823" s="6">
        <v>12</v>
      </c>
    </row>
    <row r="824" spans="1:6" ht="15" customHeight="1" x14ac:dyDescent="0.2">
      <c r="A824" s="195" t="s">
        <v>1223</v>
      </c>
      <c r="B824" s="194" t="s">
        <v>1224</v>
      </c>
      <c r="C824" s="157"/>
      <c r="D824" s="181">
        <f>Товары!E799</f>
        <v>50</v>
      </c>
      <c r="E824" s="185">
        <f t="shared" si="41"/>
        <v>0</v>
      </c>
      <c r="F824" s="6">
        <v>12</v>
      </c>
    </row>
    <row r="825" spans="1:6" ht="15" customHeight="1" x14ac:dyDescent="0.2">
      <c r="A825" s="195" t="s">
        <v>1225</v>
      </c>
      <c r="B825" s="194" t="s">
        <v>1226</v>
      </c>
      <c r="C825" s="157"/>
      <c r="D825" s="181">
        <f>Товары!E800</f>
        <v>70</v>
      </c>
      <c r="E825" s="185">
        <f t="shared" si="41"/>
        <v>0</v>
      </c>
      <c r="F825" s="6">
        <v>12</v>
      </c>
    </row>
    <row r="826" spans="1:6" ht="15" customHeight="1" x14ac:dyDescent="0.2">
      <c r="A826" s="195" t="s">
        <v>1227</v>
      </c>
      <c r="B826" s="194" t="s">
        <v>1228</v>
      </c>
      <c r="C826" s="157"/>
      <c r="D826" s="181">
        <f>Товары!E801</f>
        <v>90</v>
      </c>
      <c r="E826" s="185">
        <f t="shared" si="41"/>
        <v>0</v>
      </c>
      <c r="F826" s="6">
        <v>12</v>
      </c>
    </row>
    <row r="827" spans="1:6" ht="15" customHeight="1" x14ac:dyDescent="0.2">
      <c r="A827" s="195" t="s">
        <v>1229</v>
      </c>
      <c r="B827" s="194" t="s">
        <v>1230</v>
      </c>
      <c r="C827" s="157"/>
      <c r="D827" s="181">
        <f>Товары!E802</f>
        <v>80</v>
      </c>
      <c r="E827" s="185">
        <f t="shared" si="41"/>
        <v>0</v>
      </c>
      <c r="F827" s="6">
        <v>12</v>
      </c>
    </row>
    <row r="828" spans="1:6" ht="15" customHeight="1" x14ac:dyDescent="0.2">
      <c r="A828" s="195" t="s">
        <v>1231</v>
      </c>
      <c r="B828" s="194" t="s">
        <v>1232</v>
      </c>
      <c r="C828" s="157"/>
      <c r="D828" s="181">
        <f>Товары!E803</f>
        <v>80</v>
      </c>
      <c r="E828" s="185">
        <f t="shared" si="41"/>
        <v>0</v>
      </c>
      <c r="F828" s="6">
        <v>12</v>
      </c>
    </row>
    <row r="829" spans="1:6" ht="15" customHeight="1" x14ac:dyDescent="0.2">
      <c r="A829" s="195" t="s">
        <v>1233</v>
      </c>
      <c r="B829" s="194" t="s">
        <v>1234</v>
      </c>
      <c r="C829" s="157"/>
      <c r="D829" s="181">
        <f>Товары!E804</f>
        <v>80</v>
      </c>
      <c r="E829" s="185">
        <f t="shared" si="41"/>
        <v>0</v>
      </c>
      <c r="F829" s="6">
        <v>12</v>
      </c>
    </row>
    <row r="830" spans="1:6" ht="15" customHeight="1" x14ac:dyDescent="0.2">
      <c r="A830" s="150"/>
      <c r="B830" s="151" t="s">
        <v>1872</v>
      </c>
      <c r="C830" s="152" t="s">
        <v>1411</v>
      </c>
      <c r="D830" s="153" t="s">
        <v>1830</v>
      </c>
      <c r="E830" s="154"/>
      <c r="F830" s="155"/>
    </row>
    <row r="831" spans="1:6" s="198" customFormat="1" ht="15" customHeight="1" x14ac:dyDescent="0.2">
      <c r="A831" s="269" t="s">
        <v>1236</v>
      </c>
      <c r="B831" s="269" t="s">
        <v>1237</v>
      </c>
      <c r="C831" s="157"/>
      <c r="D831" s="196">
        <f>Товары!E806</f>
        <v>16.100000000000001</v>
      </c>
      <c r="E831" s="159">
        <f t="shared" ref="E831:E894" si="42">C831*D831</f>
        <v>0</v>
      </c>
      <c r="F831" s="197">
        <v>50</v>
      </c>
    </row>
    <row r="832" spans="1:6" s="198" customFormat="1" ht="15" customHeight="1" x14ac:dyDescent="0.2">
      <c r="A832" s="269" t="s">
        <v>1238</v>
      </c>
      <c r="B832" s="269" t="s">
        <v>1239</v>
      </c>
      <c r="C832" s="157"/>
      <c r="D832" s="196">
        <f>Товары!E807</f>
        <v>7.02</v>
      </c>
      <c r="E832" s="159">
        <f t="shared" si="42"/>
        <v>0</v>
      </c>
      <c r="F832" s="197">
        <v>100</v>
      </c>
    </row>
    <row r="833" spans="1:6" s="198" customFormat="1" ht="15" customHeight="1" x14ac:dyDescent="0.2">
      <c r="A833" s="269" t="s">
        <v>1240</v>
      </c>
      <c r="B833" s="269" t="s">
        <v>1241</v>
      </c>
      <c r="C833" s="157"/>
      <c r="D833" s="196">
        <f>Товары!E808</f>
        <v>20.07</v>
      </c>
      <c r="E833" s="159">
        <f t="shared" si="42"/>
        <v>0</v>
      </c>
      <c r="F833" s="197">
        <v>50</v>
      </c>
    </row>
    <row r="834" spans="1:6" s="198" customFormat="1" ht="15" customHeight="1" x14ac:dyDescent="0.2">
      <c r="A834" s="269" t="s">
        <v>1242</v>
      </c>
      <c r="B834" s="269" t="s">
        <v>1243</v>
      </c>
      <c r="C834" s="157"/>
      <c r="D834" s="196">
        <f>Товары!E809</f>
        <v>7.23</v>
      </c>
      <c r="E834" s="159">
        <f t="shared" si="42"/>
        <v>0</v>
      </c>
      <c r="F834" s="197">
        <v>100</v>
      </c>
    </row>
    <row r="835" spans="1:6" s="198" customFormat="1" ht="15" customHeight="1" x14ac:dyDescent="0.2">
      <c r="A835" s="269" t="s">
        <v>1244</v>
      </c>
      <c r="B835" s="269" t="s">
        <v>1245</v>
      </c>
      <c r="C835" s="157"/>
      <c r="D835" s="196">
        <f>Товары!E810</f>
        <v>9.1</v>
      </c>
      <c r="E835" s="159">
        <f t="shared" si="42"/>
        <v>0</v>
      </c>
      <c r="F835" s="197">
        <v>100</v>
      </c>
    </row>
    <row r="836" spans="1:6" s="198" customFormat="1" ht="15" customHeight="1" x14ac:dyDescent="0.2">
      <c r="A836" s="269" t="s">
        <v>1246</v>
      </c>
      <c r="B836" s="269" t="s">
        <v>1247</v>
      </c>
      <c r="C836" s="157"/>
      <c r="D836" s="196">
        <f>Товары!E811</f>
        <v>32.17</v>
      </c>
      <c r="E836" s="159">
        <f t="shared" si="42"/>
        <v>0</v>
      </c>
      <c r="F836" s="197">
        <v>40</v>
      </c>
    </row>
    <row r="837" spans="1:6" s="198" customFormat="1" ht="15" customHeight="1" x14ac:dyDescent="0.2">
      <c r="A837" s="269" t="s">
        <v>1248</v>
      </c>
      <c r="B837" s="269" t="s">
        <v>1249</v>
      </c>
      <c r="C837" s="157"/>
      <c r="D837" s="196">
        <f>Товары!E812</f>
        <v>9.5</v>
      </c>
      <c r="E837" s="159">
        <f t="shared" si="42"/>
        <v>0</v>
      </c>
      <c r="F837" s="197">
        <v>100</v>
      </c>
    </row>
    <row r="838" spans="1:6" ht="15" customHeight="1" x14ac:dyDescent="0.2">
      <c r="A838" s="167" t="s">
        <v>1250</v>
      </c>
      <c r="B838" s="167" t="s">
        <v>1251</v>
      </c>
      <c r="C838" s="157"/>
      <c r="D838" s="158">
        <f>Товары!E813</f>
        <v>1.2888888888888888</v>
      </c>
      <c r="E838" s="159">
        <f t="shared" si="42"/>
        <v>0</v>
      </c>
      <c r="F838" s="6">
        <v>100</v>
      </c>
    </row>
    <row r="839" spans="1:6" ht="15" customHeight="1" x14ac:dyDescent="0.2">
      <c r="A839" s="167" t="s">
        <v>1252</v>
      </c>
      <c r="B839" s="167" t="s">
        <v>1253</v>
      </c>
      <c r="C839" s="157"/>
      <c r="D839" s="158">
        <f>Товары!E814</f>
        <v>1.2888888888888888</v>
      </c>
      <c r="E839" s="159">
        <f t="shared" si="42"/>
        <v>0</v>
      </c>
      <c r="F839" s="6">
        <v>100</v>
      </c>
    </row>
    <row r="840" spans="1:6" ht="15" customHeight="1" x14ac:dyDescent="0.2">
      <c r="A840" s="167" t="s">
        <v>1254</v>
      </c>
      <c r="B840" s="167" t="s">
        <v>1255</v>
      </c>
      <c r="C840" s="157"/>
      <c r="D840" s="158">
        <f>Товары!E815</f>
        <v>1.4777777777777779</v>
      </c>
      <c r="E840" s="159">
        <f t="shared" si="42"/>
        <v>0</v>
      </c>
      <c r="F840" s="6">
        <v>90</v>
      </c>
    </row>
    <row r="841" spans="1:6" ht="15" customHeight="1" x14ac:dyDescent="0.2">
      <c r="A841" s="167" t="s">
        <v>1256</v>
      </c>
      <c r="B841" s="167" t="s">
        <v>1257</v>
      </c>
      <c r="C841" s="157"/>
      <c r="D841" s="158">
        <f>Товары!E816</f>
        <v>17</v>
      </c>
      <c r="E841" s="159">
        <f t="shared" si="42"/>
        <v>0</v>
      </c>
      <c r="F841" s="6">
        <v>5</v>
      </c>
    </row>
    <row r="842" spans="1:6" ht="15" customHeight="1" x14ac:dyDescent="0.2">
      <c r="A842" s="167" t="s">
        <v>1258</v>
      </c>
      <c r="B842" s="167" t="s">
        <v>1259</v>
      </c>
      <c r="C842" s="157"/>
      <c r="D842" s="158">
        <f>Товары!E817</f>
        <v>17</v>
      </c>
      <c r="E842" s="159">
        <f t="shared" si="42"/>
        <v>0</v>
      </c>
      <c r="F842" s="6">
        <v>5</v>
      </c>
    </row>
    <row r="843" spans="1:6" ht="15" customHeight="1" x14ac:dyDescent="0.2">
      <c r="A843" s="167" t="s">
        <v>1260</v>
      </c>
      <c r="B843" s="167" t="s">
        <v>1261</v>
      </c>
      <c r="C843" s="157"/>
      <c r="D843" s="158">
        <f>Товары!E818</f>
        <v>17</v>
      </c>
      <c r="E843" s="159">
        <f t="shared" si="42"/>
        <v>0</v>
      </c>
      <c r="F843" s="6">
        <v>5</v>
      </c>
    </row>
    <row r="844" spans="1:6" ht="15" customHeight="1" x14ac:dyDescent="0.2">
      <c r="A844" s="167" t="s">
        <v>1262</v>
      </c>
      <c r="B844" s="167" t="s">
        <v>1263</v>
      </c>
      <c r="C844" s="157"/>
      <c r="D844" s="158">
        <f>Товары!E819</f>
        <v>17</v>
      </c>
      <c r="E844" s="159">
        <f t="shared" si="42"/>
        <v>0</v>
      </c>
      <c r="F844" s="6">
        <v>5</v>
      </c>
    </row>
    <row r="845" spans="1:6" ht="15" customHeight="1" x14ac:dyDescent="0.2">
      <c r="A845" s="167" t="s">
        <v>1264</v>
      </c>
      <c r="B845" s="167" t="s">
        <v>1265</v>
      </c>
      <c r="C845" s="157"/>
      <c r="D845" s="158">
        <f>Товары!E820</f>
        <v>17</v>
      </c>
      <c r="E845" s="159">
        <f t="shared" si="42"/>
        <v>0</v>
      </c>
      <c r="F845" s="6">
        <v>5</v>
      </c>
    </row>
    <row r="846" spans="1:6" ht="15" customHeight="1" x14ac:dyDescent="0.2">
      <c r="A846" s="167" t="s">
        <v>1266</v>
      </c>
      <c r="B846" s="167" t="s">
        <v>1267</v>
      </c>
      <c r="C846" s="157"/>
      <c r="D846" s="158">
        <f>Товары!E821</f>
        <v>17</v>
      </c>
      <c r="E846" s="159">
        <f t="shared" si="42"/>
        <v>0</v>
      </c>
      <c r="F846" s="6">
        <v>5</v>
      </c>
    </row>
    <row r="847" spans="1:6" ht="15" customHeight="1" x14ac:dyDescent="0.15">
      <c r="A847" s="167" t="s">
        <v>1268</v>
      </c>
      <c r="B847" s="156" t="s">
        <v>1269</v>
      </c>
      <c r="C847" s="157"/>
      <c r="D847" s="158">
        <f>Товары!E822</f>
        <v>22</v>
      </c>
      <c r="E847" s="159">
        <f t="shared" si="42"/>
        <v>0</v>
      </c>
      <c r="F847" s="6">
        <v>5</v>
      </c>
    </row>
    <row r="848" spans="1:6" ht="15" customHeight="1" x14ac:dyDescent="0.2">
      <c r="A848" s="167" t="s">
        <v>1270</v>
      </c>
      <c r="B848" s="167" t="s">
        <v>1271</v>
      </c>
      <c r="C848" s="157"/>
      <c r="D848" s="158">
        <f>Товары!E823</f>
        <v>22</v>
      </c>
      <c r="E848" s="159">
        <f t="shared" si="42"/>
        <v>0</v>
      </c>
      <c r="F848" s="6">
        <v>5</v>
      </c>
    </row>
    <row r="849" spans="1:6" ht="15" customHeight="1" x14ac:dyDescent="0.2">
      <c r="A849" s="167" t="s">
        <v>1272</v>
      </c>
      <c r="B849" s="167" t="s">
        <v>1273</v>
      </c>
      <c r="C849" s="157"/>
      <c r="D849" s="158">
        <f>Товары!E824</f>
        <v>22</v>
      </c>
      <c r="E849" s="159">
        <f t="shared" si="42"/>
        <v>0</v>
      </c>
      <c r="F849" s="6">
        <v>5</v>
      </c>
    </row>
    <row r="850" spans="1:6" ht="15" customHeight="1" x14ac:dyDescent="0.2">
      <c r="A850" s="167" t="s">
        <v>1274</v>
      </c>
      <c r="B850" s="167" t="s">
        <v>1275</v>
      </c>
      <c r="C850" s="157"/>
      <c r="D850" s="158">
        <f>Товары!E825</f>
        <v>22</v>
      </c>
      <c r="E850" s="159">
        <f t="shared" si="42"/>
        <v>0</v>
      </c>
      <c r="F850" s="6">
        <v>5</v>
      </c>
    </row>
    <row r="851" spans="1:6" ht="15" customHeight="1" x14ac:dyDescent="0.2">
      <c r="A851" s="167" t="s">
        <v>1276</v>
      </c>
      <c r="B851" s="167" t="s">
        <v>1277</v>
      </c>
      <c r="C851" s="157"/>
      <c r="D851" s="158">
        <f>Товары!E826</f>
        <v>22</v>
      </c>
      <c r="E851" s="159">
        <f t="shared" si="42"/>
        <v>0</v>
      </c>
      <c r="F851" s="6">
        <v>5</v>
      </c>
    </row>
    <row r="852" spans="1:6" ht="15" customHeight="1" x14ac:dyDescent="0.2">
      <c r="A852" s="167" t="s">
        <v>1278</v>
      </c>
      <c r="B852" s="167" t="s">
        <v>1279</v>
      </c>
      <c r="C852" s="157"/>
      <c r="D852" s="158">
        <f>Товары!E827</f>
        <v>22</v>
      </c>
      <c r="E852" s="159">
        <f t="shared" si="42"/>
        <v>0</v>
      </c>
      <c r="F852" s="6">
        <v>5</v>
      </c>
    </row>
    <row r="853" spans="1:6" ht="15" customHeight="1" x14ac:dyDescent="0.2">
      <c r="A853" s="167" t="s">
        <v>1280</v>
      </c>
      <c r="B853" s="167" t="s">
        <v>1281</v>
      </c>
      <c r="C853" s="157"/>
      <c r="D853" s="158">
        <f>Товары!E828</f>
        <v>22</v>
      </c>
      <c r="E853" s="159">
        <f t="shared" si="42"/>
        <v>0</v>
      </c>
      <c r="F853" s="6">
        <v>5</v>
      </c>
    </row>
    <row r="854" spans="1:6" ht="15" customHeight="1" x14ac:dyDescent="0.2">
      <c r="A854" s="167" t="s">
        <v>1282</v>
      </c>
      <c r="B854" s="167" t="s">
        <v>1283</v>
      </c>
      <c r="C854" s="157"/>
      <c r="D854" s="158">
        <f>Товары!E829</f>
        <v>44.5</v>
      </c>
      <c r="E854" s="159">
        <f t="shared" si="42"/>
        <v>0</v>
      </c>
      <c r="F854" s="6">
        <v>71</v>
      </c>
    </row>
    <row r="855" spans="1:6" ht="15" customHeight="1" x14ac:dyDescent="0.2">
      <c r="A855" s="167" t="s">
        <v>1284</v>
      </c>
      <c r="B855" s="167" t="s">
        <v>1285</v>
      </c>
      <c r="C855" s="157"/>
      <c r="D855" s="158">
        <f>Товары!E830</f>
        <v>1.8888888888888888</v>
      </c>
      <c r="E855" s="159">
        <f t="shared" si="42"/>
        <v>0</v>
      </c>
      <c r="F855" s="6">
        <v>250</v>
      </c>
    </row>
    <row r="856" spans="1:6" ht="15" customHeight="1" x14ac:dyDescent="0.2">
      <c r="A856" s="167" t="s">
        <v>1286</v>
      </c>
      <c r="B856" s="167" t="s">
        <v>1287</v>
      </c>
      <c r="C856" s="157"/>
      <c r="D856" s="158">
        <f>Товары!E831</f>
        <v>5.68</v>
      </c>
      <c r="E856" s="159">
        <f t="shared" si="42"/>
        <v>0</v>
      </c>
      <c r="F856" s="6">
        <v>100</v>
      </c>
    </row>
    <row r="857" spans="1:6" ht="15" customHeight="1" x14ac:dyDescent="0.2">
      <c r="A857" s="167" t="s">
        <v>1288</v>
      </c>
      <c r="B857" s="167" t="s">
        <v>1289</v>
      </c>
      <c r="C857" s="157"/>
      <c r="D857" s="158">
        <f>Товары!E832</f>
        <v>7.18</v>
      </c>
      <c r="E857" s="159">
        <f t="shared" si="42"/>
        <v>0</v>
      </c>
      <c r="F857" s="6">
        <v>100</v>
      </c>
    </row>
    <row r="858" spans="1:6" ht="15" customHeight="1" x14ac:dyDescent="0.2">
      <c r="A858" s="167" t="s">
        <v>1290</v>
      </c>
      <c r="B858" s="167" t="s">
        <v>1291</v>
      </c>
      <c r="C858" s="157"/>
      <c r="D858" s="158">
        <f>Товары!E833</f>
        <v>19.2</v>
      </c>
      <c r="E858" s="159">
        <f t="shared" si="42"/>
        <v>0</v>
      </c>
      <c r="F858" s="6">
        <v>126</v>
      </c>
    </row>
    <row r="859" spans="1:6" ht="15" customHeight="1" x14ac:dyDescent="0.2">
      <c r="A859" s="167" t="s">
        <v>1292</v>
      </c>
      <c r="B859" s="167" t="s">
        <v>1293</v>
      </c>
      <c r="C859" s="157"/>
      <c r="D859" s="158">
        <f>Товары!E834</f>
        <v>23.8</v>
      </c>
      <c r="E859" s="159">
        <f t="shared" si="42"/>
        <v>0</v>
      </c>
      <c r="F859" s="6">
        <v>126</v>
      </c>
    </row>
    <row r="860" spans="1:6" ht="15" customHeight="1" x14ac:dyDescent="0.2">
      <c r="A860" s="167" t="s">
        <v>1294</v>
      </c>
      <c r="B860" s="167" t="s">
        <v>1295</v>
      </c>
      <c r="C860" s="157"/>
      <c r="D860" s="158">
        <f>Товары!E835</f>
        <v>12.366666666666669</v>
      </c>
      <c r="E860" s="159">
        <f t="shared" si="42"/>
        <v>0</v>
      </c>
      <c r="F860" s="6">
        <v>60</v>
      </c>
    </row>
    <row r="861" spans="1:6" ht="15" customHeight="1" x14ac:dyDescent="0.2">
      <c r="A861" s="167" t="s">
        <v>1296</v>
      </c>
      <c r="B861" s="167" t="s">
        <v>1297</v>
      </c>
      <c r="C861" s="157"/>
      <c r="D861" s="158">
        <f>Товары!E836</f>
        <v>28.177777777777777</v>
      </c>
      <c r="E861" s="159">
        <f t="shared" si="42"/>
        <v>0</v>
      </c>
      <c r="F861" s="6">
        <v>50</v>
      </c>
    </row>
    <row r="862" spans="1:6" ht="15" customHeight="1" x14ac:dyDescent="0.2">
      <c r="A862" s="167" t="s">
        <v>1298</v>
      </c>
      <c r="B862" s="167" t="s">
        <v>1299</v>
      </c>
      <c r="C862" s="157"/>
      <c r="D862" s="158">
        <f>Товары!E837</f>
        <v>16.811111111111114</v>
      </c>
      <c r="E862" s="159">
        <f t="shared" si="42"/>
        <v>0</v>
      </c>
      <c r="F862" s="6">
        <v>120</v>
      </c>
    </row>
    <row r="863" spans="1:6" ht="15" customHeight="1" x14ac:dyDescent="0.2">
      <c r="A863" s="167" t="s">
        <v>1300</v>
      </c>
      <c r="B863" s="167" t="s">
        <v>1301</v>
      </c>
      <c r="C863" s="157"/>
      <c r="D863" s="158">
        <f>Товары!E838</f>
        <v>17.288888888888891</v>
      </c>
      <c r="E863" s="159">
        <f t="shared" si="42"/>
        <v>0</v>
      </c>
      <c r="F863" s="6">
        <v>100</v>
      </c>
    </row>
    <row r="864" spans="1:6" ht="15" customHeight="1" x14ac:dyDescent="0.2">
      <c r="A864" s="167" t="s">
        <v>1302</v>
      </c>
      <c r="B864" s="167" t="s">
        <v>1303</v>
      </c>
      <c r="C864" s="157"/>
      <c r="D864" s="158">
        <f>Товары!E839</f>
        <v>22.577777777777779</v>
      </c>
      <c r="E864" s="159">
        <f t="shared" si="42"/>
        <v>0</v>
      </c>
      <c r="F864" s="6">
        <v>100</v>
      </c>
    </row>
    <row r="865" spans="1:6" ht="15" customHeight="1" x14ac:dyDescent="0.2">
      <c r="A865" s="167" t="s">
        <v>1304</v>
      </c>
      <c r="B865" s="167" t="s">
        <v>1305</v>
      </c>
      <c r="C865" s="157"/>
      <c r="D865" s="158">
        <f>Товары!E840</f>
        <v>22.577777777777779</v>
      </c>
      <c r="E865" s="159">
        <f t="shared" si="42"/>
        <v>0</v>
      </c>
      <c r="F865" s="6">
        <v>100</v>
      </c>
    </row>
    <row r="866" spans="1:6" ht="15" customHeight="1" x14ac:dyDescent="0.2">
      <c r="A866" s="167" t="s">
        <v>1306</v>
      </c>
      <c r="B866" s="167" t="s">
        <v>1307</v>
      </c>
      <c r="C866" s="157"/>
      <c r="D866" s="158">
        <f>Товары!E841</f>
        <v>34.37777777777778</v>
      </c>
      <c r="E866" s="159">
        <f t="shared" si="42"/>
        <v>0</v>
      </c>
      <c r="F866" s="6">
        <v>100</v>
      </c>
    </row>
    <row r="867" spans="1:6" ht="15" customHeight="1" x14ac:dyDescent="0.2">
      <c r="A867" s="167" t="s">
        <v>1308</v>
      </c>
      <c r="B867" s="167" t="s">
        <v>1309</v>
      </c>
      <c r="C867" s="157"/>
      <c r="D867" s="158">
        <f>Товары!E842</f>
        <v>34.477777777777781</v>
      </c>
      <c r="E867" s="159">
        <f t="shared" si="42"/>
        <v>0</v>
      </c>
      <c r="F867" s="6">
        <v>100</v>
      </c>
    </row>
    <row r="868" spans="1:6" ht="15" customHeight="1" x14ac:dyDescent="0.2">
      <c r="A868" s="167" t="s">
        <v>1310</v>
      </c>
      <c r="B868" s="167" t="s">
        <v>1311</v>
      </c>
      <c r="C868" s="157"/>
      <c r="D868" s="158">
        <f>Товары!E843</f>
        <v>21.755555555555553</v>
      </c>
      <c r="E868" s="159">
        <f t="shared" si="42"/>
        <v>0</v>
      </c>
      <c r="F868" s="6">
        <v>100</v>
      </c>
    </row>
    <row r="869" spans="1:6" ht="15" customHeight="1" x14ac:dyDescent="0.2">
      <c r="A869" s="167" t="s">
        <v>1312</v>
      </c>
      <c r="B869" s="167" t="s">
        <v>1313</v>
      </c>
      <c r="C869" s="157"/>
      <c r="D869" s="158">
        <f>Товары!E844</f>
        <v>39.666666666666671</v>
      </c>
      <c r="E869" s="159">
        <f t="shared" si="42"/>
        <v>0</v>
      </c>
      <c r="F869" s="6">
        <v>48</v>
      </c>
    </row>
    <row r="870" spans="1:6" ht="15" customHeight="1" x14ac:dyDescent="0.2">
      <c r="A870" s="167" t="s">
        <v>1314</v>
      </c>
      <c r="B870" s="167" t="s">
        <v>1315</v>
      </c>
      <c r="C870" s="157"/>
      <c r="D870" s="158">
        <f>Товары!E845</f>
        <v>44.04</v>
      </c>
      <c r="E870" s="159">
        <f t="shared" si="42"/>
        <v>0</v>
      </c>
      <c r="F870" s="6">
        <v>48</v>
      </c>
    </row>
    <row r="871" spans="1:6" ht="15" customHeight="1" x14ac:dyDescent="0.2">
      <c r="A871" s="167" t="s">
        <v>1316</v>
      </c>
      <c r="B871" s="167" t="s">
        <v>1317</v>
      </c>
      <c r="C871" s="157"/>
      <c r="D871" s="158">
        <f>Товары!E846</f>
        <v>37.777777777777779</v>
      </c>
      <c r="E871" s="159">
        <f t="shared" si="42"/>
        <v>0</v>
      </c>
      <c r="F871" s="6">
        <v>48</v>
      </c>
    </row>
    <row r="872" spans="1:6" ht="15" customHeight="1" x14ac:dyDescent="0.2">
      <c r="A872" s="167" t="s">
        <v>1318</v>
      </c>
      <c r="B872" s="167" t="s">
        <v>1319</v>
      </c>
      <c r="C872" s="157"/>
      <c r="D872" s="158">
        <f>Товары!E847</f>
        <v>5.4444444444444446</v>
      </c>
      <c r="E872" s="159">
        <f t="shared" si="42"/>
        <v>0</v>
      </c>
      <c r="F872" s="6">
        <v>200</v>
      </c>
    </row>
    <row r="873" spans="1:6" ht="15" customHeight="1" x14ac:dyDescent="0.2">
      <c r="A873" s="167" t="s">
        <v>1320</v>
      </c>
      <c r="B873" s="167" t="s">
        <v>1321</v>
      </c>
      <c r="C873" s="157"/>
      <c r="D873" s="158">
        <f>Товары!E848</f>
        <v>3.4555555555555557</v>
      </c>
      <c r="E873" s="159">
        <f t="shared" si="42"/>
        <v>0</v>
      </c>
      <c r="F873" s="6">
        <v>200</v>
      </c>
    </row>
    <row r="874" spans="1:6" ht="15" customHeight="1" x14ac:dyDescent="0.2">
      <c r="A874" s="167" t="s">
        <v>1322</v>
      </c>
      <c r="B874" s="167" t="s">
        <v>1323</v>
      </c>
      <c r="C874" s="157"/>
      <c r="D874" s="158">
        <f>Товары!E849</f>
        <v>8.9</v>
      </c>
      <c r="E874" s="159">
        <f t="shared" si="42"/>
        <v>0</v>
      </c>
      <c r="F874" s="6">
        <v>175</v>
      </c>
    </row>
    <row r="875" spans="1:6" ht="15" customHeight="1" x14ac:dyDescent="0.2">
      <c r="A875" s="167" t="s">
        <v>1324</v>
      </c>
      <c r="B875" s="167" t="s">
        <v>1325</v>
      </c>
      <c r="C875" s="157"/>
      <c r="D875" s="158">
        <f>Товары!E850</f>
        <v>11.26</v>
      </c>
      <c r="E875" s="159">
        <f t="shared" si="42"/>
        <v>0</v>
      </c>
      <c r="F875" s="6">
        <v>175</v>
      </c>
    </row>
    <row r="876" spans="1:6" ht="15" customHeight="1" x14ac:dyDescent="0.2">
      <c r="A876" s="167" t="s">
        <v>1326</v>
      </c>
      <c r="B876" s="167" t="s">
        <v>1327</v>
      </c>
      <c r="C876" s="157"/>
      <c r="D876" s="158">
        <f>Товары!E851</f>
        <v>11.366666666666667</v>
      </c>
      <c r="E876" s="159">
        <f t="shared" si="42"/>
        <v>0</v>
      </c>
      <c r="F876" s="6">
        <v>175</v>
      </c>
    </row>
    <row r="877" spans="1:6" ht="15" customHeight="1" x14ac:dyDescent="0.2">
      <c r="A877" s="167" t="s">
        <v>1328</v>
      </c>
      <c r="B877" s="167" t="s">
        <v>1329</v>
      </c>
      <c r="C877" s="157"/>
      <c r="D877" s="158">
        <f>Товары!E852</f>
        <v>4.05</v>
      </c>
      <c r="E877" s="159">
        <f t="shared" si="42"/>
        <v>0</v>
      </c>
      <c r="F877" s="6">
        <v>300</v>
      </c>
    </row>
    <row r="878" spans="1:6" ht="15" customHeight="1" x14ac:dyDescent="0.2">
      <c r="A878" s="167" t="s">
        <v>1330</v>
      </c>
      <c r="B878" s="167" t="s">
        <v>1331</v>
      </c>
      <c r="C878" s="157"/>
      <c r="D878" s="158">
        <f>Товары!E853</f>
        <v>7.26</v>
      </c>
      <c r="E878" s="159">
        <f t="shared" si="42"/>
        <v>0</v>
      </c>
      <c r="F878" s="6">
        <v>100</v>
      </c>
    </row>
    <row r="879" spans="1:6" ht="15" customHeight="1" x14ac:dyDescent="0.2">
      <c r="A879" s="167" t="s">
        <v>1332</v>
      </c>
      <c r="B879" s="167" t="s">
        <v>1333</v>
      </c>
      <c r="C879" s="157"/>
      <c r="D879" s="158">
        <f>Товары!E854</f>
        <v>7</v>
      </c>
      <c r="E879" s="159">
        <f t="shared" si="42"/>
        <v>0</v>
      </c>
      <c r="F879" s="6">
        <v>50</v>
      </c>
    </row>
    <row r="880" spans="1:6" ht="15" customHeight="1" x14ac:dyDescent="0.2">
      <c r="A880" s="167" t="s">
        <v>1334</v>
      </c>
      <c r="B880" s="167" t="s">
        <v>1335</v>
      </c>
      <c r="C880" s="157"/>
      <c r="D880" s="158">
        <f>Товары!E855</f>
        <v>7</v>
      </c>
      <c r="E880" s="159">
        <f t="shared" si="42"/>
        <v>0</v>
      </c>
      <c r="F880" s="6">
        <v>50</v>
      </c>
    </row>
    <row r="881" spans="1:6" ht="15" customHeight="1" x14ac:dyDescent="0.2">
      <c r="A881" s="167" t="s">
        <v>1336</v>
      </c>
      <c r="B881" s="167" t="s">
        <v>1337</v>
      </c>
      <c r="C881" s="157"/>
      <c r="D881" s="158">
        <f>Товары!E856</f>
        <v>7</v>
      </c>
      <c r="E881" s="159">
        <f t="shared" si="42"/>
        <v>0</v>
      </c>
      <c r="F881" s="6">
        <v>50</v>
      </c>
    </row>
    <row r="882" spans="1:6" ht="15" customHeight="1" x14ac:dyDescent="0.2">
      <c r="A882" s="167" t="s">
        <v>1338</v>
      </c>
      <c r="B882" s="167" t="s">
        <v>1339</v>
      </c>
      <c r="C882" s="157"/>
      <c r="D882" s="158">
        <f>Товары!E857</f>
        <v>7</v>
      </c>
      <c r="E882" s="159">
        <f t="shared" si="42"/>
        <v>0</v>
      </c>
      <c r="F882" s="6">
        <v>50</v>
      </c>
    </row>
    <row r="883" spans="1:6" ht="15" customHeight="1" x14ac:dyDescent="0.2">
      <c r="A883" s="167" t="s">
        <v>1340</v>
      </c>
      <c r="B883" s="167" t="s">
        <v>1341</v>
      </c>
      <c r="C883" s="157"/>
      <c r="D883" s="158">
        <f>Товары!E858</f>
        <v>7</v>
      </c>
      <c r="E883" s="159">
        <f t="shared" si="42"/>
        <v>0</v>
      </c>
      <c r="F883" s="6">
        <v>50</v>
      </c>
    </row>
    <row r="884" spans="1:6" ht="15" customHeight="1" x14ac:dyDescent="0.2">
      <c r="A884" s="167" t="s">
        <v>1342</v>
      </c>
      <c r="B884" s="167" t="s">
        <v>1343</v>
      </c>
      <c r="C884" s="157"/>
      <c r="D884" s="158">
        <f>Товары!E859</f>
        <v>7</v>
      </c>
      <c r="E884" s="159">
        <f t="shared" si="42"/>
        <v>0</v>
      </c>
      <c r="F884" s="6">
        <v>40</v>
      </c>
    </row>
    <row r="885" spans="1:6" ht="15" customHeight="1" x14ac:dyDescent="0.2">
      <c r="A885" s="167" t="s">
        <v>1344</v>
      </c>
      <c r="B885" s="167" t="s">
        <v>1345</v>
      </c>
      <c r="C885" s="157"/>
      <c r="D885" s="158">
        <f>Товары!E860</f>
        <v>7</v>
      </c>
      <c r="E885" s="159">
        <f t="shared" si="42"/>
        <v>0</v>
      </c>
      <c r="F885" s="6">
        <v>30</v>
      </c>
    </row>
    <row r="886" spans="1:6" ht="15" customHeight="1" x14ac:dyDescent="0.2">
      <c r="A886" s="167" t="s">
        <v>1346</v>
      </c>
      <c r="B886" s="167" t="s">
        <v>1347</v>
      </c>
      <c r="C886" s="157"/>
      <c r="D886" s="158">
        <f>Товары!E861</f>
        <v>7</v>
      </c>
      <c r="E886" s="159">
        <f t="shared" si="42"/>
        <v>0</v>
      </c>
      <c r="F886" s="6">
        <v>50</v>
      </c>
    </row>
    <row r="887" spans="1:6" ht="15" customHeight="1" x14ac:dyDescent="0.2">
      <c r="A887" s="167" t="s">
        <v>1348</v>
      </c>
      <c r="B887" s="167" t="s">
        <v>1349</v>
      </c>
      <c r="C887" s="157"/>
      <c r="D887" s="158">
        <f>Товары!E862</f>
        <v>7</v>
      </c>
      <c r="E887" s="159">
        <f t="shared" si="42"/>
        <v>0</v>
      </c>
      <c r="F887" s="6">
        <v>50</v>
      </c>
    </row>
    <row r="888" spans="1:6" ht="15" customHeight="1" x14ac:dyDescent="0.2">
      <c r="A888" s="167" t="s">
        <v>1350</v>
      </c>
      <c r="B888" s="167" t="s">
        <v>1351</v>
      </c>
      <c r="C888" s="157"/>
      <c r="D888" s="158">
        <f>Товары!E863</f>
        <v>7</v>
      </c>
      <c r="E888" s="159">
        <f t="shared" si="42"/>
        <v>0</v>
      </c>
      <c r="F888" s="6">
        <v>50</v>
      </c>
    </row>
    <row r="889" spans="1:6" ht="15" customHeight="1" x14ac:dyDescent="0.2">
      <c r="A889" s="167" t="s">
        <v>1352</v>
      </c>
      <c r="B889" s="167" t="s">
        <v>1353</v>
      </c>
      <c r="C889" s="157"/>
      <c r="D889" s="158">
        <f>Товары!E864</f>
        <v>7</v>
      </c>
      <c r="E889" s="159">
        <f t="shared" si="42"/>
        <v>0</v>
      </c>
      <c r="F889" s="6">
        <v>50</v>
      </c>
    </row>
    <row r="890" spans="1:6" ht="15" customHeight="1" x14ac:dyDescent="0.2">
      <c r="A890" s="167" t="s">
        <v>1354</v>
      </c>
      <c r="B890" s="167" t="s">
        <v>1355</v>
      </c>
      <c r="C890" s="157"/>
      <c r="D890" s="158">
        <f>Товары!E865</f>
        <v>7</v>
      </c>
      <c r="E890" s="159">
        <f t="shared" si="42"/>
        <v>0</v>
      </c>
      <c r="F890" s="6">
        <v>50</v>
      </c>
    </row>
    <row r="891" spans="1:6" ht="15" customHeight="1" x14ac:dyDescent="0.2">
      <c r="A891" s="167" t="s">
        <v>1356</v>
      </c>
      <c r="B891" s="167" t="s">
        <v>1357</v>
      </c>
      <c r="C891" s="157"/>
      <c r="D891" s="158">
        <f>Товары!E866</f>
        <v>7</v>
      </c>
      <c r="E891" s="159">
        <f t="shared" si="42"/>
        <v>0</v>
      </c>
      <c r="F891" s="6">
        <v>40</v>
      </c>
    </row>
    <row r="892" spans="1:6" ht="15" customHeight="1" x14ac:dyDescent="0.2">
      <c r="A892" s="167" t="s">
        <v>1358</v>
      </c>
      <c r="B892" s="167" t="s">
        <v>1359</v>
      </c>
      <c r="C892" s="157"/>
      <c r="D892" s="158">
        <f>Товары!E867</f>
        <v>7</v>
      </c>
      <c r="E892" s="159">
        <f t="shared" si="42"/>
        <v>0</v>
      </c>
      <c r="F892" s="6">
        <v>40</v>
      </c>
    </row>
    <row r="893" spans="1:6" ht="15" customHeight="1" x14ac:dyDescent="0.2">
      <c r="A893" s="167" t="s">
        <v>1360</v>
      </c>
      <c r="B893" s="167" t="s">
        <v>1361</v>
      </c>
      <c r="C893" s="157"/>
      <c r="D893" s="158">
        <f>Товары!E868</f>
        <v>7</v>
      </c>
      <c r="E893" s="159">
        <f t="shared" si="42"/>
        <v>0</v>
      </c>
      <c r="F893" s="6">
        <v>30</v>
      </c>
    </row>
    <row r="894" spans="1:6" ht="15" customHeight="1" x14ac:dyDescent="0.2">
      <c r="A894" s="167" t="s">
        <v>1362</v>
      </c>
      <c r="B894" s="167" t="s">
        <v>1363</v>
      </c>
      <c r="C894" s="157"/>
      <c r="D894" s="158">
        <f>Товары!E869</f>
        <v>7</v>
      </c>
      <c r="E894" s="159">
        <f t="shared" si="42"/>
        <v>0</v>
      </c>
      <c r="F894" s="6">
        <v>30</v>
      </c>
    </row>
    <row r="895" spans="1:6" ht="15" customHeight="1" x14ac:dyDescent="0.2">
      <c r="A895" s="167" t="s">
        <v>1364</v>
      </c>
      <c r="B895" s="167" t="s">
        <v>1365</v>
      </c>
      <c r="C895" s="157"/>
      <c r="D895" s="158">
        <f>Товары!E870</f>
        <v>30.7</v>
      </c>
      <c r="E895" s="159">
        <f t="shared" ref="E895" si="43">C895*D895</f>
        <v>0</v>
      </c>
      <c r="F895" s="6">
        <v>6</v>
      </c>
    </row>
    <row r="896" spans="1:6" ht="15" customHeight="1" x14ac:dyDescent="0.2">
      <c r="A896" s="20"/>
      <c r="B896" s="21" t="s">
        <v>47</v>
      </c>
      <c r="C896" s="20"/>
      <c r="D896" s="20"/>
      <c r="E896" s="199"/>
      <c r="F896" s="20"/>
    </row>
    <row r="897" spans="1:6" ht="15" customHeight="1" x14ac:dyDescent="0.2">
      <c r="A897" s="270" t="s">
        <v>1366</v>
      </c>
      <c r="B897" s="270" t="s">
        <v>1367</v>
      </c>
      <c r="C897" s="157"/>
      <c r="D897" s="158">
        <f>Товары!E872</f>
        <v>20.63</v>
      </c>
      <c r="E897" s="159">
        <f t="shared" ref="E897:E918" si="44">C897*D897</f>
        <v>0</v>
      </c>
      <c r="F897" s="6">
        <v>100</v>
      </c>
    </row>
    <row r="898" spans="1:6" ht="15" customHeight="1" x14ac:dyDescent="0.2">
      <c r="A898" s="270" t="s">
        <v>1368</v>
      </c>
      <c r="B898" s="270" t="s">
        <v>1369</v>
      </c>
      <c r="C898" s="157"/>
      <c r="D898" s="158">
        <f>Товары!E873</f>
        <v>30.38</v>
      </c>
      <c r="E898" s="159">
        <f t="shared" si="44"/>
        <v>0</v>
      </c>
      <c r="F898" s="6">
        <v>100</v>
      </c>
    </row>
    <row r="899" spans="1:6" ht="15" customHeight="1" x14ac:dyDescent="0.2">
      <c r="A899" s="270" t="s">
        <v>1370</v>
      </c>
      <c r="B899" s="270" t="s">
        <v>1371</v>
      </c>
      <c r="C899" s="157"/>
      <c r="D899" s="158">
        <f>Товары!E874</f>
        <v>49.13</v>
      </c>
      <c r="E899" s="159">
        <f t="shared" si="44"/>
        <v>0</v>
      </c>
      <c r="F899" s="6">
        <v>100</v>
      </c>
    </row>
    <row r="900" spans="1:6" ht="15" customHeight="1" x14ac:dyDescent="0.2">
      <c r="A900" s="270" t="s">
        <v>1372</v>
      </c>
      <c r="B900" s="270" t="s">
        <v>1373</v>
      </c>
      <c r="C900" s="157"/>
      <c r="D900" s="158">
        <f>Товары!E875</f>
        <v>79.75</v>
      </c>
      <c r="E900" s="159">
        <f t="shared" si="44"/>
        <v>0</v>
      </c>
      <c r="F900" s="6">
        <v>100</v>
      </c>
    </row>
    <row r="901" spans="1:6" ht="15" customHeight="1" x14ac:dyDescent="0.2">
      <c r="A901" s="270" t="s">
        <v>1374</v>
      </c>
      <c r="B901" s="270" t="s">
        <v>1375</v>
      </c>
      <c r="C901" s="157"/>
      <c r="D901" s="158">
        <f>Товары!E876</f>
        <v>14.5</v>
      </c>
      <c r="E901" s="159">
        <f t="shared" si="44"/>
        <v>0</v>
      </c>
      <c r="F901" s="6">
        <v>100</v>
      </c>
    </row>
    <row r="902" spans="1:6" ht="15" customHeight="1" x14ac:dyDescent="0.2">
      <c r="A902" s="270" t="s">
        <v>1376</v>
      </c>
      <c r="B902" s="270" t="s">
        <v>1377</v>
      </c>
      <c r="C902" s="157"/>
      <c r="D902" s="158">
        <f>Товары!E877</f>
        <v>24</v>
      </c>
      <c r="E902" s="159">
        <f t="shared" si="44"/>
        <v>0</v>
      </c>
      <c r="F902" s="6">
        <v>100</v>
      </c>
    </row>
    <row r="903" spans="1:6" ht="15" customHeight="1" x14ac:dyDescent="0.2">
      <c r="A903" s="270" t="s">
        <v>1378</v>
      </c>
      <c r="B903" s="270" t="s">
        <v>1379</v>
      </c>
      <c r="C903" s="157"/>
      <c r="D903" s="158">
        <f>Товары!E878</f>
        <v>20</v>
      </c>
      <c r="E903" s="159">
        <f t="shared" si="44"/>
        <v>0</v>
      </c>
      <c r="F903" s="6">
        <v>100</v>
      </c>
    </row>
    <row r="904" spans="1:6" ht="15" customHeight="1" x14ac:dyDescent="0.2">
      <c r="A904" s="270" t="s">
        <v>1380</v>
      </c>
      <c r="B904" s="270" t="s">
        <v>1381</v>
      </c>
      <c r="C904" s="157"/>
      <c r="D904" s="158">
        <f>Товары!E879</f>
        <v>35</v>
      </c>
      <c r="E904" s="159">
        <f t="shared" si="44"/>
        <v>0</v>
      </c>
      <c r="F904" s="6">
        <v>100</v>
      </c>
    </row>
    <row r="905" spans="1:6" ht="15" customHeight="1" x14ac:dyDescent="0.2">
      <c r="A905" s="270" t="s">
        <v>1382</v>
      </c>
      <c r="B905" s="270" t="s">
        <v>1383</v>
      </c>
      <c r="C905" s="157"/>
      <c r="D905" s="158">
        <f>Товары!E880</f>
        <v>34</v>
      </c>
      <c r="E905" s="159">
        <f t="shared" si="44"/>
        <v>0</v>
      </c>
      <c r="F905" s="6">
        <v>100</v>
      </c>
    </row>
    <row r="906" spans="1:6" ht="15" customHeight="1" x14ac:dyDescent="0.2">
      <c r="A906" s="270" t="s">
        <v>1384</v>
      </c>
      <c r="B906" s="270" t="s">
        <v>1385</v>
      </c>
      <c r="C906" s="157"/>
      <c r="D906" s="158">
        <f>Товары!E881</f>
        <v>12.48</v>
      </c>
      <c r="E906" s="159">
        <f t="shared" si="44"/>
        <v>0</v>
      </c>
      <c r="F906" s="6">
        <v>100</v>
      </c>
    </row>
    <row r="907" spans="1:6" ht="15" customHeight="1" x14ac:dyDescent="0.2">
      <c r="A907" s="270" t="s">
        <v>1386</v>
      </c>
      <c r="B907" s="270" t="s">
        <v>1387</v>
      </c>
      <c r="C907" s="157"/>
      <c r="D907" s="158">
        <f>Товары!E882</f>
        <v>14.65</v>
      </c>
      <c r="E907" s="159">
        <f t="shared" si="44"/>
        <v>0</v>
      </c>
      <c r="F907" s="6">
        <v>100</v>
      </c>
    </row>
    <row r="908" spans="1:6" ht="15" customHeight="1" x14ac:dyDescent="0.2">
      <c r="A908" s="270" t="s">
        <v>1388</v>
      </c>
      <c r="B908" s="270" t="s">
        <v>1389</v>
      </c>
      <c r="C908" s="157"/>
      <c r="D908" s="158">
        <f>Товары!E883</f>
        <v>22.89</v>
      </c>
      <c r="E908" s="159">
        <f t="shared" si="44"/>
        <v>0</v>
      </c>
      <c r="F908" s="6">
        <v>100</v>
      </c>
    </row>
    <row r="909" spans="1:6" ht="15" customHeight="1" x14ac:dyDescent="0.2">
      <c r="A909" s="270" t="s">
        <v>1390</v>
      </c>
      <c r="B909" s="270" t="s">
        <v>1391</v>
      </c>
      <c r="C909" s="157"/>
      <c r="D909" s="158">
        <f>Товары!E884</f>
        <v>17.75</v>
      </c>
      <c r="E909" s="159">
        <f t="shared" si="44"/>
        <v>0</v>
      </c>
      <c r="F909" s="6">
        <v>100</v>
      </c>
    </row>
    <row r="910" spans="1:6" ht="15" customHeight="1" x14ac:dyDescent="0.2">
      <c r="A910" s="270" t="s">
        <v>1392</v>
      </c>
      <c r="B910" s="270" t="s">
        <v>1393</v>
      </c>
      <c r="C910" s="157"/>
      <c r="D910" s="158">
        <f>Товары!E885</f>
        <v>20.5</v>
      </c>
      <c r="E910" s="159">
        <f t="shared" si="44"/>
        <v>0</v>
      </c>
      <c r="F910" s="6">
        <v>100</v>
      </c>
    </row>
    <row r="911" spans="1:6" ht="15" customHeight="1" x14ac:dyDescent="0.2">
      <c r="A911" s="270" t="s">
        <v>1394</v>
      </c>
      <c r="B911" s="270" t="s">
        <v>1395</v>
      </c>
      <c r="C911" s="157"/>
      <c r="D911" s="158">
        <f>Товары!E886</f>
        <v>31.88</v>
      </c>
      <c r="E911" s="159">
        <f t="shared" si="44"/>
        <v>0</v>
      </c>
      <c r="F911" s="6">
        <v>100</v>
      </c>
    </row>
    <row r="912" spans="1:6" ht="15" customHeight="1" x14ac:dyDescent="0.2">
      <c r="A912" s="270" t="s">
        <v>1396</v>
      </c>
      <c r="B912" s="270" t="s">
        <v>1397</v>
      </c>
      <c r="C912" s="157"/>
      <c r="D912" s="158">
        <f>Товары!E887</f>
        <v>6.5</v>
      </c>
      <c r="E912" s="159">
        <f t="shared" si="44"/>
        <v>0</v>
      </c>
      <c r="F912" s="6">
        <v>200</v>
      </c>
    </row>
    <row r="913" spans="1:6" ht="15" customHeight="1" x14ac:dyDescent="0.2">
      <c r="A913" s="270" t="s">
        <v>1398</v>
      </c>
      <c r="B913" s="270" t="s">
        <v>1399</v>
      </c>
      <c r="C913" s="157"/>
      <c r="D913" s="158">
        <f>Товары!E888</f>
        <v>3.4</v>
      </c>
      <c r="E913" s="159">
        <f t="shared" si="44"/>
        <v>0</v>
      </c>
      <c r="F913" s="6">
        <v>100</v>
      </c>
    </row>
    <row r="914" spans="1:6" ht="15" customHeight="1" x14ac:dyDescent="0.2">
      <c r="A914" s="270" t="s">
        <v>1400</v>
      </c>
      <c r="B914" s="270" t="s">
        <v>1401</v>
      </c>
      <c r="C914" s="157"/>
      <c r="D914" s="158">
        <f>Товары!E889</f>
        <v>15.38</v>
      </c>
      <c r="E914" s="159">
        <f t="shared" si="44"/>
        <v>0</v>
      </c>
      <c r="F914" s="6">
        <v>100</v>
      </c>
    </row>
    <row r="915" spans="1:6" ht="15" customHeight="1" x14ac:dyDescent="0.2">
      <c r="A915" s="270" t="s">
        <v>1402</v>
      </c>
      <c r="B915" s="270" t="s">
        <v>1403</v>
      </c>
      <c r="C915" s="157"/>
      <c r="D915" s="158">
        <f>Товары!E890</f>
        <v>3</v>
      </c>
      <c r="E915" s="159">
        <f t="shared" si="44"/>
        <v>0</v>
      </c>
      <c r="F915" s="6">
        <v>100</v>
      </c>
    </row>
    <row r="916" spans="1:6" ht="15" customHeight="1" x14ac:dyDescent="0.2">
      <c r="A916" s="270" t="s">
        <v>1894</v>
      </c>
      <c r="B916" s="270" t="s">
        <v>1892</v>
      </c>
      <c r="C916" s="157"/>
      <c r="D916" s="158">
        <f>Товары!E891</f>
        <v>5.8</v>
      </c>
      <c r="E916" s="159">
        <f t="shared" si="44"/>
        <v>0</v>
      </c>
      <c r="F916" s="6">
        <v>100</v>
      </c>
    </row>
    <row r="917" spans="1:6" ht="15" customHeight="1" x14ac:dyDescent="0.2">
      <c r="A917" s="270" t="s">
        <v>1895</v>
      </c>
      <c r="B917" s="270" t="s">
        <v>1893</v>
      </c>
      <c r="C917" s="157"/>
      <c r="D917" s="158">
        <f>Товары!E892</f>
        <v>10</v>
      </c>
      <c r="E917" s="159">
        <f t="shared" si="44"/>
        <v>0</v>
      </c>
      <c r="F917" s="6">
        <v>50</v>
      </c>
    </row>
    <row r="918" spans="1:6" ht="15" customHeight="1" x14ac:dyDescent="0.2">
      <c r="A918" s="270" t="s">
        <v>1404</v>
      </c>
      <c r="B918" s="270" t="s">
        <v>1405</v>
      </c>
      <c r="C918" s="157"/>
      <c r="D918" s="158">
        <f>Товары!E893</f>
        <v>10</v>
      </c>
      <c r="E918" s="159">
        <f t="shared" si="44"/>
        <v>0</v>
      </c>
      <c r="F918" s="6">
        <v>50</v>
      </c>
    </row>
    <row r="919" spans="1:6" ht="15" customHeight="1" x14ac:dyDescent="0.2">
      <c r="A919" s="150"/>
      <c r="B919" s="151" t="s">
        <v>48</v>
      </c>
      <c r="C919" s="152" t="s">
        <v>1411</v>
      </c>
      <c r="D919" s="153" t="s">
        <v>1830</v>
      </c>
      <c r="E919" s="154"/>
      <c r="F919" s="155"/>
    </row>
    <row r="920" spans="1:6" ht="15" customHeight="1" x14ac:dyDescent="0.15">
      <c r="A920" s="156" t="s">
        <v>1406</v>
      </c>
      <c r="B920" s="156" t="s">
        <v>1896</v>
      </c>
      <c r="C920" s="184"/>
      <c r="D920" s="158">
        <f>Товары!E895</f>
        <v>165</v>
      </c>
      <c r="E920" s="185">
        <f t="shared" ref="E920" si="45">C920*D920</f>
        <v>0</v>
      </c>
      <c r="F920" s="56">
        <v>40</v>
      </c>
    </row>
    <row r="921" spans="1:6" ht="15" customHeight="1" x14ac:dyDescent="0.15">
      <c r="A921" s="156" t="s">
        <v>1407</v>
      </c>
      <c r="B921" s="156" t="s">
        <v>1897</v>
      </c>
      <c r="C921" s="157"/>
      <c r="D921" s="158">
        <f>Товары!E896</f>
        <v>230</v>
      </c>
      <c r="E921" s="159">
        <f>C921*D921</f>
        <v>0</v>
      </c>
      <c r="F921" s="56">
        <v>20</v>
      </c>
    </row>
    <row r="922" spans="1:6" ht="15" customHeight="1" x14ac:dyDescent="0.15">
      <c r="A922" s="156" t="s">
        <v>1408</v>
      </c>
      <c r="B922" s="156" t="s">
        <v>1898</v>
      </c>
      <c r="C922" s="157"/>
      <c r="D922" s="158">
        <f>Товары!E897</f>
        <v>310</v>
      </c>
      <c r="E922" s="159">
        <f>C922*D922</f>
        <v>0</v>
      </c>
      <c r="F922" s="56">
        <v>10</v>
      </c>
    </row>
    <row r="923" spans="1:6" ht="15" customHeight="1" x14ac:dyDescent="0.15">
      <c r="A923" s="156" t="s">
        <v>1409</v>
      </c>
      <c r="B923" s="156" t="s">
        <v>1899</v>
      </c>
      <c r="C923" s="157"/>
      <c r="D923" s="158">
        <f>Товары!E898</f>
        <v>480</v>
      </c>
      <c r="E923" s="159">
        <f>C923*D923</f>
        <v>0</v>
      </c>
      <c r="F923" s="56">
        <v>8</v>
      </c>
    </row>
    <row r="924" spans="1:6" ht="15" customHeight="1" x14ac:dyDescent="0.15">
      <c r="A924" s="156" t="s">
        <v>1410</v>
      </c>
      <c r="B924" s="156" t="s">
        <v>1900</v>
      </c>
      <c r="C924" s="157"/>
      <c r="D924" s="158">
        <f>Товары!E899</f>
        <v>180</v>
      </c>
      <c r="E924" s="159">
        <f>C924*D924</f>
        <v>0</v>
      </c>
      <c r="F924" s="56">
        <v>6</v>
      </c>
    </row>
    <row r="925" spans="1:6" ht="15" customHeight="1" x14ac:dyDescent="0.2">
      <c r="A925" s="150"/>
      <c r="B925" s="151" t="s">
        <v>49</v>
      </c>
      <c r="C925" s="152" t="s">
        <v>1411</v>
      </c>
      <c r="D925" s="153" t="s">
        <v>1830</v>
      </c>
      <c r="E925" s="154"/>
      <c r="F925" s="155"/>
    </row>
    <row r="926" spans="1:6" ht="15" customHeight="1" x14ac:dyDescent="0.2">
      <c r="A926" s="167" t="s">
        <v>1412</v>
      </c>
      <c r="B926" s="167" t="s">
        <v>1413</v>
      </c>
      <c r="C926" s="157"/>
      <c r="D926" s="158">
        <f>Товары!E901</f>
        <v>75.555555555555557</v>
      </c>
      <c r="E926" s="159">
        <f t="shared" ref="E926:E945" si="46">C926*D926</f>
        <v>0</v>
      </c>
      <c r="F926" s="6">
        <v>40</v>
      </c>
    </row>
    <row r="927" spans="1:6" ht="15" customHeight="1" x14ac:dyDescent="0.2">
      <c r="A927" s="167" t="s">
        <v>1414</v>
      </c>
      <c r="B927" s="167" t="s">
        <v>1415</v>
      </c>
      <c r="C927" s="157"/>
      <c r="D927" s="158">
        <f>Товары!E902</f>
        <v>5.0055555555555555</v>
      </c>
      <c r="E927" s="159">
        <f t="shared" si="46"/>
        <v>0</v>
      </c>
      <c r="F927" s="6">
        <v>50</v>
      </c>
    </row>
    <row r="928" spans="1:6" ht="15" customHeight="1" x14ac:dyDescent="0.2">
      <c r="A928" s="167" t="s">
        <v>1416</v>
      </c>
      <c r="B928" s="167" t="s">
        <v>1417</v>
      </c>
      <c r="C928" s="157"/>
      <c r="D928" s="158">
        <f>Товары!E903</f>
        <v>24.744444444444444</v>
      </c>
      <c r="E928" s="159">
        <f t="shared" si="46"/>
        <v>0</v>
      </c>
      <c r="F928" s="6">
        <v>10</v>
      </c>
    </row>
    <row r="929" spans="1:6" ht="15" customHeight="1" x14ac:dyDescent="0.2">
      <c r="A929" s="167" t="s">
        <v>1418</v>
      </c>
      <c r="B929" s="167" t="s">
        <v>1419</v>
      </c>
      <c r="C929" s="157"/>
      <c r="D929" s="158">
        <f>Товары!E904</f>
        <v>20.022222222222222</v>
      </c>
      <c r="E929" s="159">
        <f t="shared" si="46"/>
        <v>0</v>
      </c>
      <c r="F929" s="6">
        <v>10</v>
      </c>
    </row>
    <row r="930" spans="1:6" ht="15" customHeight="1" x14ac:dyDescent="0.2">
      <c r="A930" s="167" t="s">
        <v>1420</v>
      </c>
      <c r="B930" s="167" t="s">
        <v>1421</v>
      </c>
      <c r="C930" s="157"/>
      <c r="D930" s="158">
        <f>Товары!E905</f>
        <v>16.5</v>
      </c>
      <c r="E930" s="159">
        <f t="shared" si="46"/>
        <v>0</v>
      </c>
      <c r="F930" s="6">
        <v>10</v>
      </c>
    </row>
    <row r="931" spans="1:6" ht="15" customHeight="1" x14ac:dyDescent="0.2">
      <c r="A931" s="167" t="s">
        <v>1422</v>
      </c>
      <c r="B931" s="167" t="s">
        <v>1423</v>
      </c>
      <c r="C931" s="157"/>
      <c r="D931" s="158">
        <f>Товары!E906</f>
        <v>23.138888888888889</v>
      </c>
      <c r="E931" s="159">
        <f t="shared" si="46"/>
        <v>0</v>
      </c>
      <c r="F931" s="6">
        <v>30</v>
      </c>
    </row>
    <row r="932" spans="1:6" ht="15" customHeight="1" x14ac:dyDescent="0.2">
      <c r="A932" s="167" t="s">
        <v>1424</v>
      </c>
      <c r="B932" s="167" t="s">
        <v>1425</v>
      </c>
      <c r="C932" s="157"/>
      <c r="D932" s="158">
        <f>Товары!E907</f>
        <v>17.03</v>
      </c>
      <c r="E932" s="159">
        <f t="shared" si="46"/>
        <v>0</v>
      </c>
      <c r="F932" s="6">
        <v>270</v>
      </c>
    </row>
    <row r="933" spans="1:6" ht="15" customHeight="1" x14ac:dyDescent="0.2">
      <c r="A933" s="167" t="s">
        <v>1426</v>
      </c>
      <c r="B933" s="167" t="s">
        <v>1427</v>
      </c>
      <c r="C933" s="157"/>
      <c r="D933" s="158">
        <f>Товары!E908</f>
        <v>23.138888888888889</v>
      </c>
      <c r="E933" s="159">
        <f t="shared" si="46"/>
        <v>0</v>
      </c>
      <c r="F933" s="6">
        <v>10</v>
      </c>
    </row>
    <row r="934" spans="1:6" ht="15" customHeight="1" x14ac:dyDescent="0.2">
      <c r="A934" s="167" t="s">
        <v>1428</v>
      </c>
      <c r="B934" s="167" t="s">
        <v>1429</v>
      </c>
      <c r="C934" s="157"/>
      <c r="D934" s="158">
        <f>Товары!E909</f>
        <v>89.250000000000014</v>
      </c>
      <c r="E934" s="159">
        <f t="shared" si="46"/>
        <v>0</v>
      </c>
      <c r="F934" s="6">
        <v>12</v>
      </c>
    </row>
    <row r="935" spans="1:6" ht="15" customHeight="1" x14ac:dyDescent="0.2">
      <c r="A935" s="167" t="s">
        <v>1428</v>
      </c>
      <c r="B935" s="167" t="s">
        <v>1430</v>
      </c>
      <c r="C935" s="157"/>
      <c r="D935" s="158">
        <f>Товары!E910</f>
        <v>85.94</v>
      </c>
      <c r="E935" s="159">
        <f t="shared" si="46"/>
        <v>0</v>
      </c>
      <c r="F935" s="6">
        <v>10</v>
      </c>
    </row>
    <row r="936" spans="1:6" ht="15" customHeight="1" x14ac:dyDescent="0.2">
      <c r="A936" s="167" t="s">
        <v>1431</v>
      </c>
      <c r="B936" s="167" t="s">
        <v>1432</v>
      </c>
      <c r="C936" s="157"/>
      <c r="D936" s="158">
        <f>Товары!E911</f>
        <v>85.94</v>
      </c>
      <c r="E936" s="159">
        <f t="shared" si="46"/>
        <v>0</v>
      </c>
      <c r="F936" s="6">
        <v>30</v>
      </c>
    </row>
    <row r="937" spans="1:6" ht="15" customHeight="1" x14ac:dyDescent="0.2">
      <c r="A937" s="167" t="s">
        <v>1433</v>
      </c>
      <c r="B937" s="167" t="s">
        <v>1947</v>
      </c>
      <c r="C937" s="157"/>
      <c r="D937" s="158">
        <f>Товары!E912</f>
        <v>337</v>
      </c>
      <c r="E937" s="159">
        <f t="shared" si="46"/>
        <v>0</v>
      </c>
      <c r="F937" s="6">
        <v>30</v>
      </c>
    </row>
    <row r="938" spans="1:6" ht="15" customHeight="1" x14ac:dyDescent="0.2">
      <c r="A938" s="167" t="s">
        <v>1435</v>
      </c>
      <c r="B938" s="167" t="s">
        <v>1436</v>
      </c>
      <c r="C938" s="157"/>
      <c r="D938" s="158">
        <f>Товары!E913</f>
        <v>368</v>
      </c>
      <c r="E938" s="159">
        <f t="shared" si="46"/>
        <v>0</v>
      </c>
      <c r="F938" s="6">
        <v>30</v>
      </c>
    </row>
    <row r="939" spans="1:6" ht="15" customHeight="1" x14ac:dyDescent="0.2">
      <c r="A939" s="167" t="s">
        <v>1437</v>
      </c>
      <c r="B939" s="167" t="s">
        <v>1438</v>
      </c>
      <c r="C939" s="157"/>
      <c r="D939" s="158">
        <f>Товары!E914</f>
        <v>432</v>
      </c>
      <c r="E939" s="159">
        <f t="shared" si="46"/>
        <v>0</v>
      </c>
      <c r="F939" s="6">
        <v>1</v>
      </c>
    </row>
    <row r="940" spans="1:6" ht="15" customHeight="1" x14ac:dyDescent="0.2">
      <c r="A940" s="167" t="s">
        <v>1439</v>
      </c>
      <c r="B940" s="167" t="s">
        <v>1440</v>
      </c>
      <c r="C940" s="157"/>
      <c r="D940" s="158">
        <f>Товары!E915</f>
        <v>250.2777777777778</v>
      </c>
      <c r="E940" s="159">
        <f t="shared" si="46"/>
        <v>0</v>
      </c>
      <c r="F940" s="6">
        <v>1</v>
      </c>
    </row>
    <row r="941" spans="1:6" ht="15" customHeight="1" x14ac:dyDescent="0.2">
      <c r="A941" s="226" t="s">
        <v>1441</v>
      </c>
      <c r="B941" s="226" t="s">
        <v>1442</v>
      </c>
      <c r="C941" s="157"/>
      <c r="D941" s="158">
        <f>Товары!E916</f>
        <v>349.44444444444446</v>
      </c>
      <c r="E941" s="159">
        <f t="shared" si="46"/>
        <v>0</v>
      </c>
      <c r="F941" s="6">
        <v>1</v>
      </c>
    </row>
    <row r="942" spans="1:6" ht="15" customHeight="1" x14ac:dyDescent="0.2">
      <c r="A942" s="226" t="s">
        <v>1886</v>
      </c>
      <c r="B942" s="226" t="s">
        <v>1882</v>
      </c>
      <c r="C942" s="157"/>
      <c r="D942" s="158">
        <f>Товары!E917</f>
        <v>858.88</v>
      </c>
      <c r="E942" s="159">
        <f t="shared" si="46"/>
        <v>0</v>
      </c>
      <c r="F942" s="6">
        <v>1</v>
      </c>
    </row>
    <row r="943" spans="1:6" ht="15" customHeight="1" x14ac:dyDescent="0.2">
      <c r="A943" s="226" t="s">
        <v>1887</v>
      </c>
      <c r="B943" s="226" t="s">
        <v>1883</v>
      </c>
      <c r="C943" s="157"/>
      <c r="D943" s="158">
        <f>Товары!E918</f>
        <v>1016.26</v>
      </c>
      <c r="E943" s="159">
        <f t="shared" si="46"/>
        <v>0</v>
      </c>
      <c r="F943" s="6">
        <v>1</v>
      </c>
    </row>
    <row r="944" spans="1:6" ht="15" customHeight="1" x14ac:dyDescent="0.2">
      <c r="A944" s="226" t="s">
        <v>1888</v>
      </c>
      <c r="B944" s="226" t="s">
        <v>1884</v>
      </c>
      <c r="C944" s="157"/>
      <c r="D944" s="158">
        <f>Товары!E919</f>
        <v>879.62</v>
      </c>
      <c r="E944" s="159">
        <f t="shared" si="46"/>
        <v>0</v>
      </c>
      <c r="F944" s="6">
        <v>1</v>
      </c>
    </row>
    <row r="945" spans="1:6" ht="15" customHeight="1" x14ac:dyDescent="0.2">
      <c r="A945" s="226" t="s">
        <v>1889</v>
      </c>
      <c r="B945" s="226" t="s">
        <v>1885</v>
      </c>
      <c r="C945" s="157"/>
      <c r="D945" s="158">
        <f>Товары!E920</f>
        <v>1196.82</v>
      </c>
      <c r="E945" s="159">
        <f t="shared" si="46"/>
        <v>0</v>
      </c>
      <c r="F945" s="6">
        <v>1</v>
      </c>
    </row>
    <row r="946" spans="1:6" ht="15" customHeight="1" x14ac:dyDescent="0.2">
      <c r="A946" s="264" t="s">
        <v>1891</v>
      </c>
      <c r="B946" s="264" t="s">
        <v>1890</v>
      </c>
      <c r="C946" s="157"/>
      <c r="D946" s="158">
        <f>Товары!E921</f>
        <v>1342</v>
      </c>
      <c r="E946" s="159"/>
      <c r="F946" s="6"/>
    </row>
    <row r="947" spans="1:6" ht="15" customHeight="1" x14ac:dyDescent="0.2">
      <c r="A947" s="150"/>
      <c r="B947" s="151" t="s">
        <v>1873</v>
      </c>
      <c r="C947" s="152" t="s">
        <v>1411</v>
      </c>
      <c r="D947" s="153" t="s">
        <v>1830</v>
      </c>
      <c r="E947" s="154"/>
      <c r="F947" s="155"/>
    </row>
    <row r="948" spans="1:6" ht="15" customHeight="1" x14ac:dyDescent="0.2">
      <c r="A948" s="200" t="s">
        <v>1444</v>
      </c>
      <c r="B948" s="201" t="s">
        <v>1445</v>
      </c>
      <c r="C948" s="157"/>
      <c r="D948" s="158">
        <f>Товары!E923</f>
        <v>47.63</v>
      </c>
      <c r="E948" s="159">
        <f t="shared" ref="E948:E962" si="47">C948*D948</f>
        <v>0</v>
      </c>
      <c r="F948" s="160">
        <v>6</v>
      </c>
    </row>
    <row r="949" spans="1:6" ht="15" customHeight="1" x14ac:dyDescent="0.2">
      <c r="A949" s="200" t="s">
        <v>1446</v>
      </c>
      <c r="B949" s="201" t="s">
        <v>1447</v>
      </c>
      <c r="C949" s="157"/>
      <c r="D949" s="158">
        <f>Товары!E924</f>
        <v>104.02</v>
      </c>
      <c r="E949" s="159">
        <f t="shared" si="47"/>
        <v>0</v>
      </c>
      <c r="F949" s="160">
        <v>36</v>
      </c>
    </row>
    <row r="950" spans="1:6" ht="15" customHeight="1" x14ac:dyDescent="0.2">
      <c r="A950" s="200" t="s">
        <v>1448</v>
      </c>
      <c r="B950" s="201" t="s">
        <v>1449</v>
      </c>
      <c r="C950" s="157"/>
      <c r="D950" s="158">
        <f>Товары!E925</f>
        <v>104.02</v>
      </c>
      <c r="E950" s="159">
        <f t="shared" si="47"/>
        <v>0</v>
      </c>
      <c r="F950" s="160">
        <v>36</v>
      </c>
    </row>
    <row r="951" spans="1:6" ht="15" customHeight="1" x14ac:dyDescent="0.2">
      <c r="A951" s="200" t="s">
        <v>1450</v>
      </c>
      <c r="B951" s="201" t="s">
        <v>1451</v>
      </c>
      <c r="C951" s="157"/>
      <c r="D951" s="158">
        <f>Товары!E926</f>
        <v>158.36000000000001</v>
      </c>
      <c r="E951" s="159">
        <f t="shared" si="47"/>
        <v>0</v>
      </c>
      <c r="F951" s="160">
        <v>36</v>
      </c>
    </row>
    <row r="952" spans="1:6" ht="15" customHeight="1" x14ac:dyDescent="0.2">
      <c r="A952" s="200" t="s">
        <v>1452</v>
      </c>
      <c r="B952" s="201" t="s">
        <v>1453</v>
      </c>
      <c r="C952" s="157"/>
      <c r="D952" s="158">
        <f>Товары!E927</f>
        <v>158.36000000000001</v>
      </c>
      <c r="E952" s="159">
        <f t="shared" si="47"/>
        <v>0</v>
      </c>
      <c r="F952" s="160">
        <v>36</v>
      </c>
    </row>
    <row r="953" spans="1:6" ht="15" customHeight="1" x14ac:dyDescent="0.2">
      <c r="A953" s="200" t="s">
        <v>1454</v>
      </c>
      <c r="B953" s="201" t="s">
        <v>1455</v>
      </c>
      <c r="C953" s="157"/>
      <c r="D953" s="158">
        <f>Товары!E928</f>
        <v>201.44</v>
      </c>
      <c r="E953" s="159">
        <f t="shared" si="47"/>
        <v>0</v>
      </c>
      <c r="F953" s="160">
        <v>24</v>
      </c>
    </row>
    <row r="954" spans="1:6" ht="15" customHeight="1" x14ac:dyDescent="0.2">
      <c r="A954" s="200" t="s">
        <v>1456</v>
      </c>
      <c r="B954" s="201" t="s">
        <v>1457</v>
      </c>
      <c r="C954" s="157"/>
      <c r="D954" s="158">
        <f>Товары!E929</f>
        <v>201.44</v>
      </c>
      <c r="E954" s="159">
        <f t="shared" si="47"/>
        <v>0</v>
      </c>
      <c r="F954" s="160">
        <v>24</v>
      </c>
    </row>
    <row r="955" spans="1:6" ht="15" customHeight="1" x14ac:dyDescent="0.2">
      <c r="A955" s="200" t="s">
        <v>1458</v>
      </c>
      <c r="B955" s="201" t="s">
        <v>1459</v>
      </c>
      <c r="C955" s="157"/>
      <c r="D955" s="158">
        <f>Товары!E930</f>
        <v>276.62</v>
      </c>
      <c r="E955" s="159">
        <f t="shared" si="47"/>
        <v>0</v>
      </c>
      <c r="F955" s="160">
        <v>16</v>
      </c>
    </row>
    <row r="956" spans="1:6" ht="15" customHeight="1" x14ac:dyDescent="0.2">
      <c r="A956" s="200" t="s">
        <v>1460</v>
      </c>
      <c r="B956" s="201" t="s">
        <v>1461</v>
      </c>
      <c r="C956" s="157"/>
      <c r="D956" s="158">
        <f>Товары!E931</f>
        <v>276.62</v>
      </c>
      <c r="E956" s="159">
        <f t="shared" si="47"/>
        <v>0</v>
      </c>
      <c r="F956" s="160">
        <v>16</v>
      </c>
    </row>
    <row r="957" spans="1:6" ht="15" customHeight="1" x14ac:dyDescent="0.2">
      <c r="A957" s="200" t="s">
        <v>1462</v>
      </c>
      <c r="B957" s="201" t="s">
        <v>1463</v>
      </c>
      <c r="C957" s="157"/>
      <c r="D957" s="158">
        <f>Товары!E932</f>
        <v>364.63</v>
      </c>
      <c r="E957" s="159">
        <f t="shared" si="47"/>
        <v>0</v>
      </c>
      <c r="F957" s="160">
        <v>10</v>
      </c>
    </row>
    <row r="958" spans="1:6" ht="15" customHeight="1" x14ac:dyDescent="0.2">
      <c r="A958" s="200" t="s">
        <v>1464</v>
      </c>
      <c r="B958" s="201" t="s">
        <v>1465</v>
      </c>
      <c r="C958" s="157"/>
      <c r="D958" s="158">
        <f>Товары!E933</f>
        <v>364.63</v>
      </c>
      <c r="E958" s="159">
        <f t="shared" si="47"/>
        <v>0</v>
      </c>
      <c r="F958" s="160">
        <v>10</v>
      </c>
    </row>
    <row r="959" spans="1:6" ht="15" customHeight="1" x14ac:dyDescent="0.2">
      <c r="A959" s="200" t="s">
        <v>1466</v>
      </c>
      <c r="B959" s="201" t="s">
        <v>1467</v>
      </c>
      <c r="C959" s="157"/>
      <c r="D959" s="158">
        <f>Товары!E934</f>
        <v>0</v>
      </c>
      <c r="E959" s="159">
        <f t="shared" si="47"/>
        <v>0</v>
      </c>
      <c r="F959" s="160">
        <v>5</v>
      </c>
    </row>
    <row r="960" spans="1:6" ht="15" customHeight="1" x14ac:dyDescent="0.2">
      <c r="A960" s="200" t="s">
        <v>1468</v>
      </c>
      <c r="B960" s="201" t="s">
        <v>1469</v>
      </c>
      <c r="C960" s="157"/>
      <c r="D960" s="158">
        <f>Товары!E935</f>
        <v>0</v>
      </c>
      <c r="E960" s="159">
        <f t="shared" si="47"/>
        <v>0</v>
      </c>
      <c r="F960" s="160">
        <v>5</v>
      </c>
    </row>
    <row r="961" spans="1:6" ht="15" customHeight="1" x14ac:dyDescent="0.2">
      <c r="A961" s="200" t="s">
        <v>1470</v>
      </c>
      <c r="B961" s="201" t="s">
        <v>1471</v>
      </c>
      <c r="C961" s="157"/>
      <c r="D961" s="158">
        <f>Товары!E936</f>
        <v>0</v>
      </c>
      <c r="E961" s="159">
        <f t="shared" si="47"/>
        <v>0</v>
      </c>
      <c r="F961" s="160">
        <v>5</v>
      </c>
    </row>
    <row r="962" spans="1:6" ht="15" customHeight="1" x14ac:dyDescent="0.2">
      <c r="A962" s="200" t="s">
        <v>1472</v>
      </c>
      <c r="B962" s="201" t="s">
        <v>1473</v>
      </c>
      <c r="C962" s="157"/>
      <c r="D962" s="158">
        <f>Товары!E937</f>
        <v>597.77</v>
      </c>
      <c r="E962" s="159">
        <f t="shared" si="47"/>
        <v>0</v>
      </c>
      <c r="F962" s="160">
        <v>5</v>
      </c>
    </row>
    <row r="963" spans="1:6" ht="15" customHeight="1" x14ac:dyDescent="0.2">
      <c r="A963" s="150"/>
      <c r="B963" s="151" t="s">
        <v>1474</v>
      </c>
      <c r="C963" s="152" t="s">
        <v>1411</v>
      </c>
      <c r="D963" s="153" t="s">
        <v>1830</v>
      </c>
      <c r="E963" s="154"/>
      <c r="F963" s="155"/>
    </row>
    <row r="964" spans="1:6" ht="15" customHeight="1" x14ac:dyDescent="0.2">
      <c r="A964" s="167">
        <v>63140</v>
      </c>
      <c r="B964" s="174" t="s">
        <v>1475</v>
      </c>
      <c r="C964" s="157"/>
      <c r="D964" s="158">
        <f>Товары!E939</f>
        <v>40.590000000000003</v>
      </c>
      <c r="E964" s="159">
        <f t="shared" ref="E964:E981" si="48">C964*D964</f>
        <v>0</v>
      </c>
      <c r="F964" s="6">
        <v>40</v>
      </c>
    </row>
    <row r="965" spans="1:6" ht="15" customHeight="1" x14ac:dyDescent="0.2">
      <c r="A965" s="167">
        <v>63141</v>
      </c>
      <c r="B965" s="174" t="s">
        <v>1476</v>
      </c>
      <c r="C965" s="157"/>
      <c r="D965" s="158">
        <f>Товары!E940</f>
        <v>54.43</v>
      </c>
      <c r="E965" s="159">
        <f t="shared" si="48"/>
        <v>0</v>
      </c>
      <c r="F965" s="6">
        <v>30</v>
      </c>
    </row>
    <row r="966" spans="1:6" ht="15" customHeight="1" x14ac:dyDescent="0.2">
      <c r="A966" s="167">
        <v>63102</v>
      </c>
      <c r="B966" s="174" t="s">
        <v>1477</v>
      </c>
      <c r="C966" s="157"/>
      <c r="D966" s="158">
        <f>Товары!E941</f>
        <v>152.21</v>
      </c>
      <c r="E966" s="159">
        <f t="shared" si="48"/>
        <v>0</v>
      </c>
      <c r="F966" s="6">
        <v>36</v>
      </c>
    </row>
    <row r="967" spans="1:6" ht="15" customHeight="1" x14ac:dyDescent="0.2">
      <c r="A967" s="167">
        <v>63002</v>
      </c>
      <c r="B967" s="174" t="s">
        <v>1478</v>
      </c>
      <c r="C967" s="157"/>
      <c r="D967" s="158">
        <f>Товары!E942</f>
        <v>149.44999999999999</v>
      </c>
      <c r="E967" s="159">
        <f t="shared" si="48"/>
        <v>0</v>
      </c>
      <c r="F967" s="6">
        <v>36</v>
      </c>
    </row>
    <row r="968" spans="1:6" ht="15" customHeight="1" x14ac:dyDescent="0.2">
      <c r="A968" s="167">
        <v>63104</v>
      </c>
      <c r="B968" s="174" t="s">
        <v>1479</v>
      </c>
      <c r="C968" s="157"/>
      <c r="D968" s="158">
        <f>Товары!E943</f>
        <v>185.42</v>
      </c>
      <c r="E968" s="159">
        <f t="shared" si="48"/>
        <v>0</v>
      </c>
      <c r="F968" s="6">
        <v>24</v>
      </c>
    </row>
    <row r="969" spans="1:6" ht="15" customHeight="1" x14ac:dyDescent="0.2">
      <c r="A969" s="167">
        <v>63004</v>
      </c>
      <c r="B969" s="174" t="s">
        <v>1480</v>
      </c>
      <c r="C969" s="157"/>
      <c r="D969" s="158">
        <f>Товары!E944</f>
        <v>176.19</v>
      </c>
      <c r="E969" s="159">
        <f t="shared" si="48"/>
        <v>0</v>
      </c>
      <c r="F969" s="6">
        <v>24</v>
      </c>
    </row>
    <row r="970" spans="1:6" ht="15" customHeight="1" x14ac:dyDescent="0.2">
      <c r="A970" s="167">
        <v>63106</v>
      </c>
      <c r="B970" s="174" t="s">
        <v>1481</v>
      </c>
      <c r="C970" s="157"/>
      <c r="D970" s="158">
        <f>Товары!E945</f>
        <v>278.58</v>
      </c>
      <c r="E970" s="159">
        <f t="shared" si="48"/>
        <v>0</v>
      </c>
      <c r="F970" s="6">
        <v>20</v>
      </c>
    </row>
    <row r="971" spans="1:6" ht="15" customHeight="1" x14ac:dyDescent="0.2">
      <c r="A971" s="167">
        <v>63006</v>
      </c>
      <c r="B971" s="174" t="s">
        <v>1482</v>
      </c>
      <c r="C971" s="157"/>
      <c r="D971" s="158">
        <f>Товары!E946</f>
        <v>273.04000000000002</v>
      </c>
      <c r="E971" s="159">
        <f t="shared" si="48"/>
        <v>0</v>
      </c>
      <c r="F971" s="6">
        <v>20</v>
      </c>
    </row>
    <row r="972" spans="1:6" ht="15" customHeight="1" x14ac:dyDescent="0.2">
      <c r="A972" s="167">
        <v>63108</v>
      </c>
      <c r="B972" s="174" t="s">
        <v>1483</v>
      </c>
      <c r="C972" s="157"/>
      <c r="D972" s="158">
        <f>Товары!E947</f>
        <v>316.41000000000003</v>
      </c>
      <c r="E972" s="159">
        <f t="shared" si="48"/>
        <v>0</v>
      </c>
      <c r="F972" s="6">
        <v>16</v>
      </c>
    </row>
    <row r="973" spans="1:6" ht="15" customHeight="1" x14ac:dyDescent="0.2">
      <c r="A973" s="167">
        <v>63008</v>
      </c>
      <c r="B973" s="174" t="s">
        <v>1484</v>
      </c>
      <c r="C973" s="157"/>
      <c r="D973" s="158">
        <f>Товары!E948</f>
        <v>308.10000000000002</v>
      </c>
      <c r="E973" s="159">
        <f t="shared" si="48"/>
        <v>0</v>
      </c>
      <c r="F973" s="6">
        <v>16</v>
      </c>
    </row>
    <row r="974" spans="1:6" ht="15" customHeight="1" x14ac:dyDescent="0.2">
      <c r="A974" s="167">
        <v>63112</v>
      </c>
      <c r="B974" s="174" t="s">
        <v>1485</v>
      </c>
      <c r="C974" s="157"/>
      <c r="D974" s="158">
        <f>Товары!E949</f>
        <v>443.71</v>
      </c>
      <c r="E974" s="159">
        <f t="shared" si="48"/>
        <v>0</v>
      </c>
      <c r="F974" s="6">
        <v>8</v>
      </c>
    </row>
    <row r="975" spans="1:6" ht="15" customHeight="1" x14ac:dyDescent="0.2">
      <c r="A975" s="167">
        <v>63012</v>
      </c>
      <c r="B975" s="174" t="s">
        <v>1486</v>
      </c>
      <c r="C975" s="157"/>
      <c r="D975" s="158">
        <f>Товары!E950</f>
        <v>439.08</v>
      </c>
      <c r="E975" s="159">
        <f t="shared" si="48"/>
        <v>0</v>
      </c>
      <c r="F975" s="6">
        <v>8</v>
      </c>
    </row>
    <row r="976" spans="1:6" ht="15" customHeight="1" x14ac:dyDescent="0.2">
      <c r="A976" s="167">
        <v>63116</v>
      </c>
      <c r="B976" s="174" t="s">
        <v>1487</v>
      </c>
      <c r="C976" s="157"/>
      <c r="D976" s="158">
        <f>Товары!E951</f>
        <v>575.62</v>
      </c>
      <c r="E976" s="159">
        <f t="shared" si="48"/>
        <v>0</v>
      </c>
      <c r="F976" s="6">
        <v>8</v>
      </c>
    </row>
    <row r="977" spans="1:6" ht="15" customHeight="1" x14ac:dyDescent="0.2">
      <c r="A977" s="167">
        <v>63016</v>
      </c>
      <c r="B977" s="174" t="s">
        <v>1488</v>
      </c>
      <c r="C977" s="157"/>
      <c r="D977" s="158">
        <f>Товары!E952</f>
        <v>547.94000000000005</v>
      </c>
      <c r="E977" s="159">
        <f t="shared" si="48"/>
        <v>0</v>
      </c>
      <c r="F977" s="6">
        <v>8</v>
      </c>
    </row>
    <row r="978" spans="1:6" ht="15" customHeight="1" x14ac:dyDescent="0.2">
      <c r="A978" s="167">
        <v>63124</v>
      </c>
      <c r="B978" s="174" t="s">
        <v>1489</v>
      </c>
      <c r="C978" s="157"/>
      <c r="D978" s="158">
        <f>Товары!E953</f>
        <v>924.29</v>
      </c>
      <c r="E978" s="159">
        <f t="shared" si="48"/>
        <v>0</v>
      </c>
      <c r="F978" s="6">
        <v>4</v>
      </c>
    </row>
    <row r="979" spans="1:6" ht="15" customHeight="1" x14ac:dyDescent="0.2">
      <c r="A979" s="167">
        <v>63024</v>
      </c>
      <c r="B979" s="174" t="s">
        <v>1490</v>
      </c>
      <c r="C979" s="157"/>
      <c r="D979" s="158">
        <f>Товары!E954</f>
        <v>901.23</v>
      </c>
      <c r="E979" s="159">
        <f t="shared" si="48"/>
        <v>0</v>
      </c>
      <c r="F979" s="6">
        <v>4</v>
      </c>
    </row>
    <row r="980" spans="1:6" ht="15" customHeight="1" x14ac:dyDescent="0.2">
      <c r="A980" s="167">
        <v>63136</v>
      </c>
      <c r="B980" s="174" t="s">
        <v>1491</v>
      </c>
      <c r="C980" s="157"/>
      <c r="D980" s="158">
        <f>Товары!E955</f>
        <v>1266.52</v>
      </c>
      <c r="E980" s="159">
        <f t="shared" si="48"/>
        <v>0</v>
      </c>
      <c r="F980" s="6">
        <v>4</v>
      </c>
    </row>
    <row r="981" spans="1:6" ht="15" customHeight="1" x14ac:dyDescent="0.2">
      <c r="A981" s="167">
        <v>63036</v>
      </c>
      <c r="B981" s="174" t="s">
        <v>1492</v>
      </c>
      <c r="C981" s="157"/>
      <c r="D981" s="158">
        <f>Товары!E956</f>
        <v>1235.1600000000001</v>
      </c>
      <c r="E981" s="159">
        <f t="shared" si="48"/>
        <v>0</v>
      </c>
      <c r="F981" s="6">
        <v>4</v>
      </c>
    </row>
    <row r="982" spans="1:6" ht="15" customHeight="1" x14ac:dyDescent="0.2">
      <c r="A982" s="150"/>
      <c r="B982" s="151" t="s">
        <v>1493</v>
      </c>
      <c r="C982" s="152" t="s">
        <v>1411</v>
      </c>
      <c r="D982" s="153" t="s">
        <v>1830</v>
      </c>
      <c r="E982" s="154"/>
      <c r="F982" s="155"/>
    </row>
    <row r="983" spans="1:6" ht="15" customHeight="1" x14ac:dyDescent="0.2">
      <c r="A983" s="167" t="s">
        <v>1494</v>
      </c>
      <c r="B983" s="174" t="s">
        <v>1495</v>
      </c>
      <c r="C983" s="157"/>
      <c r="D983" s="158">
        <f>Товары!E958</f>
        <v>44.925376000000007</v>
      </c>
      <c r="E983" s="159">
        <f t="shared" ref="E983:E1002" si="49">C983*D983</f>
        <v>0</v>
      </c>
      <c r="F983" s="6">
        <v>16</v>
      </c>
    </row>
    <row r="984" spans="1:6" ht="15" customHeight="1" x14ac:dyDescent="0.2">
      <c r="A984" s="167" t="s">
        <v>1496</v>
      </c>
      <c r="B984" s="174" t="s">
        <v>1497</v>
      </c>
      <c r="C984" s="157"/>
      <c r="D984" s="158">
        <f>Товары!E959</f>
        <v>71.599818000000013</v>
      </c>
      <c r="E984" s="159">
        <f t="shared" si="49"/>
        <v>0</v>
      </c>
      <c r="F984" s="6">
        <v>10</v>
      </c>
    </row>
    <row r="985" spans="1:6" ht="15" customHeight="1" x14ac:dyDescent="0.2">
      <c r="A985" s="167" t="s">
        <v>1498</v>
      </c>
      <c r="B985" s="174" t="s">
        <v>1499</v>
      </c>
      <c r="C985" s="157"/>
      <c r="D985" s="158">
        <f>Товары!E960</f>
        <v>121.438907</v>
      </c>
      <c r="E985" s="159">
        <f t="shared" si="49"/>
        <v>0</v>
      </c>
      <c r="F985" s="6">
        <v>40</v>
      </c>
    </row>
    <row r="986" spans="1:6" ht="15" customHeight="1" x14ac:dyDescent="0.2">
      <c r="A986" s="167" t="s">
        <v>1500</v>
      </c>
      <c r="B986" s="174" t="s">
        <v>1501</v>
      </c>
      <c r="C986" s="157"/>
      <c r="D986" s="158">
        <f>Товары!E961</f>
        <v>121.438907</v>
      </c>
      <c r="E986" s="159">
        <f t="shared" si="49"/>
        <v>0</v>
      </c>
      <c r="F986" s="6">
        <v>40</v>
      </c>
    </row>
    <row r="987" spans="1:6" ht="15" customHeight="1" x14ac:dyDescent="0.2">
      <c r="A987" s="167" t="s">
        <v>1502</v>
      </c>
      <c r="B987" s="174" t="s">
        <v>1503</v>
      </c>
      <c r="C987" s="157"/>
      <c r="D987" s="158">
        <f>Товары!E962</f>
        <v>164.960365</v>
      </c>
      <c r="E987" s="159">
        <f t="shared" si="49"/>
        <v>0</v>
      </c>
      <c r="F987" s="6">
        <v>30</v>
      </c>
    </row>
    <row r="988" spans="1:6" ht="15" customHeight="1" x14ac:dyDescent="0.2">
      <c r="A988" s="167" t="s">
        <v>1504</v>
      </c>
      <c r="B988" s="174" t="s">
        <v>1505</v>
      </c>
      <c r="C988" s="157"/>
      <c r="D988" s="158">
        <f>Товары!E963</f>
        <v>164.960365</v>
      </c>
      <c r="E988" s="159">
        <f t="shared" si="49"/>
        <v>0</v>
      </c>
      <c r="F988" s="6">
        <v>30</v>
      </c>
    </row>
    <row r="989" spans="1:6" ht="15" customHeight="1" x14ac:dyDescent="0.2">
      <c r="A989" s="167" t="s">
        <v>1506</v>
      </c>
      <c r="B989" s="174" t="s">
        <v>1507</v>
      </c>
      <c r="C989" s="157"/>
      <c r="D989" s="158">
        <f>Товары!E964</f>
        <v>278.67772300000001</v>
      </c>
      <c r="E989" s="159">
        <f t="shared" si="49"/>
        <v>0</v>
      </c>
      <c r="F989" s="6">
        <v>30</v>
      </c>
    </row>
    <row r="990" spans="1:6" ht="15" customHeight="1" x14ac:dyDescent="0.2">
      <c r="A990" s="167" t="s">
        <v>1508</v>
      </c>
      <c r="B990" s="174" t="s">
        <v>1509</v>
      </c>
      <c r="C990" s="157"/>
      <c r="D990" s="158">
        <f>Товары!E965</f>
        <v>278.67772300000001</v>
      </c>
      <c r="E990" s="159">
        <f t="shared" si="49"/>
        <v>0</v>
      </c>
      <c r="F990" s="6">
        <v>30</v>
      </c>
    </row>
    <row r="991" spans="1:6" ht="15" customHeight="1" x14ac:dyDescent="0.2">
      <c r="A991" s="167" t="s">
        <v>1510</v>
      </c>
      <c r="B991" s="174" t="s">
        <v>1511</v>
      </c>
      <c r="C991" s="157"/>
      <c r="D991" s="158">
        <f>Товары!E966</f>
        <v>313.073714</v>
      </c>
      <c r="E991" s="159">
        <f t="shared" si="49"/>
        <v>0</v>
      </c>
      <c r="F991" s="6">
        <v>20</v>
      </c>
    </row>
    <row r="992" spans="1:6" ht="15" customHeight="1" x14ac:dyDescent="0.2">
      <c r="A992" s="167" t="s">
        <v>1512</v>
      </c>
      <c r="B992" s="174" t="s">
        <v>1513</v>
      </c>
      <c r="C992" s="157"/>
      <c r="D992" s="158">
        <f>Товары!E967</f>
        <v>313.073714</v>
      </c>
      <c r="E992" s="159">
        <f t="shared" si="49"/>
        <v>0</v>
      </c>
      <c r="F992" s="6">
        <v>20</v>
      </c>
    </row>
    <row r="993" spans="1:6" ht="15" customHeight="1" x14ac:dyDescent="0.2">
      <c r="A993" s="167" t="s">
        <v>1514</v>
      </c>
      <c r="B993" s="174" t="s">
        <v>1515</v>
      </c>
      <c r="C993" s="157"/>
      <c r="D993" s="158">
        <f>Товары!E968</f>
        <v>454.16747300000003</v>
      </c>
      <c r="E993" s="159">
        <f t="shared" si="49"/>
        <v>0</v>
      </c>
      <c r="F993" s="6">
        <v>10</v>
      </c>
    </row>
    <row r="994" spans="1:6" ht="15" customHeight="1" x14ac:dyDescent="0.2">
      <c r="A994" s="167" t="s">
        <v>1516</v>
      </c>
      <c r="B994" s="174" t="s">
        <v>1517</v>
      </c>
      <c r="C994" s="157"/>
      <c r="D994" s="158">
        <f>Товары!E969</f>
        <v>454.16747300000003</v>
      </c>
      <c r="E994" s="159">
        <f t="shared" si="49"/>
        <v>0</v>
      </c>
      <c r="F994" s="6">
        <v>10</v>
      </c>
    </row>
    <row r="995" spans="1:6" ht="15" customHeight="1" x14ac:dyDescent="0.2">
      <c r="A995" s="167" t="s">
        <v>1518</v>
      </c>
      <c r="B995" s="174" t="s">
        <v>1519</v>
      </c>
      <c r="C995" s="157"/>
      <c r="D995" s="158">
        <f>Товары!E970</f>
        <v>565.778954</v>
      </c>
      <c r="E995" s="159">
        <f t="shared" si="49"/>
        <v>0</v>
      </c>
      <c r="F995" s="6">
        <v>10</v>
      </c>
    </row>
    <row r="996" spans="1:6" ht="15" customHeight="1" x14ac:dyDescent="0.2">
      <c r="A996" s="167" t="s">
        <v>1520</v>
      </c>
      <c r="B996" s="174" t="s">
        <v>1521</v>
      </c>
      <c r="C996" s="157"/>
      <c r="D996" s="158">
        <f>Товары!E971</f>
        <v>565.778954</v>
      </c>
      <c r="E996" s="159">
        <f t="shared" si="49"/>
        <v>0</v>
      </c>
      <c r="F996" s="6">
        <v>10</v>
      </c>
    </row>
    <row r="997" spans="1:6" ht="15" customHeight="1" x14ac:dyDescent="0.2">
      <c r="A997" s="167" t="s">
        <v>1522</v>
      </c>
      <c r="B997" s="174" t="s">
        <v>1523</v>
      </c>
      <c r="C997" s="157"/>
      <c r="D997" s="158">
        <f>Товары!E972</f>
        <v>748.28829400000006</v>
      </c>
      <c r="E997" s="159">
        <f t="shared" si="49"/>
        <v>0</v>
      </c>
      <c r="F997" s="6">
        <v>5</v>
      </c>
    </row>
    <row r="998" spans="1:6" ht="15" customHeight="1" x14ac:dyDescent="0.2">
      <c r="A998" s="167" t="s">
        <v>1524</v>
      </c>
      <c r="B998" s="174" t="s">
        <v>1525</v>
      </c>
      <c r="C998" s="157"/>
      <c r="D998" s="158">
        <f>Товары!E973</f>
        <v>748.28829400000006</v>
      </c>
      <c r="E998" s="159">
        <f t="shared" si="49"/>
        <v>0</v>
      </c>
      <c r="F998" s="6">
        <v>10</v>
      </c>
    </row>
    <row r="999" spans="1:6" ht="15" customHeight="1" x14ac:dyDescent="0.2">
      <c r="A999" s="167" t="s">
        <v>1526</v>
      </c>
      <c r="B999" s="174" t="s">
        <v>1527</v>
      </c>
      <c r="C999" s="157"/>
      <c r="D999" s="158">
        <f>Товары!E974</f>
        <v>798.82934200000011</v>
      </c>
      <c r="E999" s="159">
        <f t="shared" si="49"/>
        <v>0</v>
      </c>
      <c r="F999" s="6">
        <v>10</v>
      </c>
    </row>
    <row r="1000" spans="1:6" ht="15" customHeight="1" x14ac:dyDescent="0.2">
      <c r="A1000" s="167" t="s">
        <v>1528</v>
      </c>
      <c r="B1000" s="174" t="s">
        <v>1529</v>
      </c>
      <c r="C1000" s="157"/>
      <c r="D1000" s="158">
        <f>Товары!E975</f>
        <v>798.82934200000011</v>
      </c>
      <c r="E1000" s="159">
        <f t="shared" si="49"/>
        <v>0</v>
      </c>
      <c r="F1000" s="6">
        <v>10</v>
      </c>
    </row>
    <row r="1001" spans="1:6" ht="15" customHeight="1" x14ac:dyDescent="0.2">
      <c r="A1001" s="167" t="s">
        <v>1530</v>
      </c>
      <c r="B1001" s="174" t="s">
        <v>1531</v>
      </c>
      <c r="C1001" s="157"/>
      <c r="D1001" s="158">
        <f>Товары!E976</f>
        <v>1041.7071559999999</v>
      </c>
      <c r="E1001" s="159">
        <f t="shared" si="49"/>
        <v>0</v>
      </c>
      <c r="F1001" s="6">
        <v>5</v>
      </c>
    </row>
    <row r="1002" spans="1:6" ht="15" customHeight="1" x14ac:dyDescent="0.2">
      <c r="A1002" s="167" t="s">
        <v>1532</v>
      </c>
      <c r="B1002" s="174" t="s">
        <v>1533</v>
      </c>
      <c r="C1002" s="157"/>
      <c r="D1002" s="158">
        <f>Товары!E977</f>
        <v>1041.7071559999999</v>
      </c>
      <c r="E1002" s="159">
        <f t="shared" si="49"/>
        <v>0</v>
      </c>
      <c r="F1002" s="6">
        <v>5</v>
      </c>
    </row>
    <row r="1003" spans="1:6" ht="15" customHeight="1" x14ac:dyDescent="0.2">
      <c r="A1003" s="150"/>
      <c r="B1003" s="151" t="s">
        <v>1534</v>
      </c>
      <c r="C1003" s="157"/>
      <c r="D1003" s="153" t="s">
        <v>1830</v>
      </c>
      <c r="E1003" s="154"/>
      <c r="F1003" s="155"/>
    </row>
    <row r="1004" spans="1:6" ht="15" customHeight="1" x14ac:dyDescent="0.15">
      <c r="A1004" s="172" t="s">
        <v>1535</v>
      </c>
      <c r="B1004" s="172" t="s">
        <v>1536</v>
      </c>
      <c r="C1004" s="157"/>
      <c r="D1004" s="158">
        <f>Товары!E979</f>
        <v>205</v>
      </c>
      <c r="E1004" s="159">
        <f t="shared" ref="E1004:E1017" si="50">C1004*D1004</f>
        <v>0</v>
      </c>
      <c r="F1004" s="6">
        <v>1</v>
      </c>
    </row>
    <row r="1005" spans="1:6" ht="15" customHeight="1" x14ac:dyDescent="0.15">
      <c r="A1005" s="172" t="s">
        <v>1537</v>
      </c>
      <c r="B1005" s="172" t="s">
        <v>1538</v>
      </c>
      <c r="C1005" s="157"/>
      <c r="D1005" s="158">
        <f>Товары!E980</f>
        <v>405</v>
      </c>
      <c r="E1005" s="159">
        <f t="shared" si="50"/>
        <v>0</v>
      </c>
      <c r="F1005" s="6">
        <v>1</v>
      </c>
    </row>
    <row r="1006" spans="1:6" ht="15" customHeight="1" x14ac:dyDescent="0.15">
      <c r="A1006" s="172" t="s">
        <v>1539</v>
      </c>
      <c r="B1006" s="172" t="s">
        <v>1540</v>
      </c>
      <c r="C1006" s="157"/>
      <c r="D1006" s="158">
        <f>Товары!E981</f>
        <v>200</v>
      </c>
      <c r="E1006" s="159">
        <f t="shared" si="50"/>
        <v>0</v>
      </c>
      <c r="F1006" s="6">
        <v>1</v>
      </c>
    </row>
    <row r="1007" spans="1:6" ht="15" customHeight="1" x14ac:dyDescent="0.15">
      <c r="A1007" s="172" t="s">
        <v>1541</v>
      </c>
      <c r="B1007" s="172" t="s">
        <v>1542</v>
      </c>
      <c r="C1007" s="157"/>
      <c r="D1007" s="158">
        <f>Товары!E982</f>
        <v>400</v>
      </c>
      <c r="E1007" s="159">
        <f t="shared" si="50"/>
        <v>0</v>
      </c>
      <c r="F1007" s="6">
        <v>1</v>
      </c>
    </row>
    <row r="1008" spans="1:6" ht="15" customHeight="1" x14ac:dyDescent="0.15">
      <c r="A1008" s="172" t="s">
        <v>1543</v>
      </c>
      <c r="B1008" s="172" t="s">
        <v>1544</v>
      </c>
      <c r="C1008" s="157"/>
      <c r="D1008" s="158">
        <f>Товары!E983</f>
        <v>190</v>
      </c>
      <c r="E1008" s="159">
        <f t="shared" si="50"/>
        <v>0</v>
      </c>
      <c r="F1008" s="6">
        <v>1</v>
      </c>
    </row>
    <row r="1009" spans="1:6" ht="15" customHeight="1" x14ac:dyDescent="0.15">
      <c r="A1009" s="172" t="s">
        <v>1545</v>
      </c>
      <c r="B1009" s="172" t="s">
        <v>1546</v>
      </c>
      <c r="C1009" s="157"/>
      <c r="D1009" s="158">
        <f>Товары!E984</f>
        <v>230</v>
      </c>
      <c r="E1009" s="159">
        <f t="shared" si="50"/>
        <v>0</v>
      </c>
      <c r="F1009" s="6">
        <v>1</v>
      </c>
    </row>
    <row r="1010" spans="1:6" ht="15" customHeight="1" x14ac:dyDescent="0.15">
      <c r="A1010" s="172" t="s">
        <v>1547</v>
      </c>
      <c r="B1010" s="172" t="s">
        <v>1548</v>
      </c>
      <c r="C1010" s="157"/>
      <c r="D1010" s="158">
        <f>Товары!E985</f>
        <v>185</v>
      </c>
      <c r="E1010" s="159">
        <f t="shared" si="50"/>
        <v>0</v>
      </c>
      <c r="F1010" s="6">
        <v>1</v>
      </c>
    </row>
    <row r="1011" spans="1:6" ht="15" customHeight="1" x14ac:dyDescent="0.15">
      <c r="A1011" s="172" t="s">
        <v>1549</v>
      </c>
      <c r="B1011" s="172" t="s">
        <v>1550</v>
      </c>
      <c r="C1011" s="157"/>
      <c r="D1011" s="158">
        <f>Товары!E986</f>
        <v>220</v>
      </c>
      <c r="E1011" s="159">
        <f t="shared" si="50"/>
        <v>0</v>
      </c>
      <c r="F1011" s="6">
        <v>1</v>
      </c>
    </row>
    <row r="1012" spans="1:6" ht="15" customHeight="1" x14ac:dyDescent="0.15">
      <c r="A1012" s="172" t="s">
        <v>1551</v>
      </c>
      <c r="B1012" s="172" t="s">
        <v>1552</v>
      </c>
      <c r="C1012" s="157"/>
      <c r="D1012" s="158">
        <f>Товары!E987</f>
        <v>280</v>
      </c>
      <c r="E1012" s="159">
        <f t="shared" si="50"/>
        <v>0</v>
      </c>
      <c r="F1012" s="6">
        <v>1</v>
      </c>
    </row>
    <row r="1013" spans="1:6" ht="15" customHeight="1" x14ac:dyDescent="0.15">
      <c r="A1013" s="172" t="s">
        <v>1553</v>
      </c>
      <c r="B1013" s="172" t="s">
        <v>1554</v>
      </c>
      <c r="C1013" s="157"/>
      <c r="D1013" s="158">
        <f>Товары!E988</f>
        <v>390</v>
      </c>
      <c r="E1013" s="159">
        <f t="shared" si="50"/>
        <v>0</v>
      </c>
      <c r="F1013" s="6">
        <v>1</v>
      </c>
    </row>
    <row r="1014" spans="1:6" ht="15" customHeight="1" x14ac:dyDescent="0.15">
      <c r="A1014" s="172" t="s">
        <v>1555</v>
      </c>
      <c r="B1014" s="172" t="s">
        <v>1556</v>
      </c>
      <c r="C1014" s="157"/>
      <c r="D1014" s="158">
        <f>Товары!E989</f>
        <v>375</v>
      </c>
      <c r="E1014" s="159">
        <f t="shared" si="50"/>
        <v>0</v>
      </c>
      <c r="F1014" s="6">
        <v>1</v>
      </c>
    </row>
    <row r="1015" spans="1:6" ht="15" customHeight="1" x14ac:dyDescent="0.15">
      <c r="A1015" s="172" t="s">
        <v>1557</v>
      </c>
      <c r="B1015" s="172" t="s">
        <v>1558</v>
      </c>
      <c r="C1015" s="157"/>
      <c r="D1015" s="158">
        <f>Товары!E990</f>
        <v>780</v>
      </c>
      <c r="E1015" s="159">
        <f t="shared" si="50"/>
        <v>0</v>
      </c>
      <c r="F1015" s="6">
        <v>1</v>
      </c>
    </row>
    <row r="1016" spans="1:6" ht="15" customHeight="1" x14ac:dyDescent="0.15">
      <c r="A1016" s="172" t="s">
        <v>1559</v>
      </c>
      <c r="B1016" s="172" t="s">
        <v>1560</v>
      </c>
      <c r="C1016" s="157"/>
      <c r="D1016" s="158">
        <f>Товары!E991</f>
        <v>980</v>
      </c>
      <c r="E1016" s="159">
        <f t="shared" si="50"/>
        <v>0</v>
      </c>
      <c r="F1016" s="6">
        <v>1</v>
      </c>
    </row>
    <row r="1017" spans="1:6" ht="15" customHeight="1" x14ac:dyDescent="0.15">
      <c r="A1017" s="172" t="s">
        <v>1561</v>
      </c>
      <c r="B1017" s="172" t="s">
        <v>1562</v>
      </c>
      <c r="C1017" s="157"/>
      <c r="D1017" s="158">
        <f>Товары!E992</f>
        <v>1000</v>
      </c>
      <c r="E1017" s="159">
        <f t="shared" si="50"/>
        <v>0</v>
      </c>
      <c r="F1017" s="6"/>
    </row>
    <row r="1018" spans="1:6" ht="15" customHeight="1" x14ac:dyDescent="0.15">
      <c r="A1018" s="202"/>
      <c r="B1018" s="203" t="s">
        <v>1874</v>
      </c>
      <c r="C1018" s="204"/>
      <c r="D1018" s="205"/>
      <c r="E1018" s="206"/>
      <c r="F1018" s="207"/>
    </row>
    <row r="1019" spans="1:6" ht="15" customHeight="1" x14ac:dyDescent="0.2">
      <c r="A1019" s="167" t="s">
        <v>1563</v>
      </c>
      <c r="B1019" s="208" t="s">
        <v>1564</v>
      </c>
      <c r="C1019" s="157"/>
      <c r="D1019" s="158">
        <f>Товары!E1025</f>
        <v>20</v>
      </c>
      <c r="E1019" s="159">
        <f>C1019*D1019</f>
        <v>0</v>
      </c>
      <c r="F1019" s="6">
        <v>150</v>
      </c>
    </row>
    <row r="1020" spans="1:6" ht="15" customHeight="1" x14ac:dyDescent="0.2">
      <c r="A1020" s="114" t="s">
        <v>1934</v>
      </c>
      <c r="B1020" s="263" t="s">
        <v>1935</v>
      </c>
      <c r="C1020" s="157"/>
      <c r="D1020" s="158">
        <f>Товары!E1026</f>
        <v>162</v>
      </c>
      <c r="E1020" s="159">
        <f>C1020*D1020</f>
        <v>0</v>
      </c>
      <c r="F1020" s="6">
        <v>150</v>
      </c>
    </row>
    <row r="1021" spans="1:6" ht="15" customHeight="1" x14ac:dyDescent="0.2">
      <c r="A1021" s="150"/>
      <c r="B1021" s="209" t="s">
        <v>46</v>
      </c>
      <c r="C1021" s="157"/>
      <c r="D1021" s="158"/>
      <c r="E1021" s="159"/>
      <c r="F1021" s="6"/>
    </row>
    <row r="1022" spans="1:6" ht="15" customHeight="1" x14ac:dyDescent="0.2">
      <c r="A1022" s="271" t="s">
        <v>1565</v>
      </c>
      <c r="B1022" s="272" t="s">
        <v>1566</v>
      </c>
      <c r="C1022" s="157"/>
      <c r="D1022" s="158">
        <f>Товары!E1028</f>
        <v>20</v>
      </c>
      <c r="E1022" s="159">
        <f t="shared" ref="E1022:E1037" si="51">C1022*D1022</f>
        <v>0</v>
      </c>
      <c r="F1022" s="6">
        <v>1</v>
      </c>
    </row>
    <row r="1023" spans="1:6" ht="15" customHeight="1" x14ac:dyDescent="0.2">
      <c r="A1023" s="271" t="s">
        <v>1567</v>
      </c>
      <c r="B1023" s="272" t="s">
        <v>1568</v>
      </c>
      <c r="C1023" s="157"/>
      <c r="D1023" s="158">
        <f>Товары!E1029</f>
        <v>35</v>
      </c>
      <c r="E1023" s="159">
        <f t="shared" si="51"/>
        <v>0</v>
      </c>
      <c r="F1023" s="6">
        <v>1</v>
      </c>
    </row>
    <row r="1024" spans="1:6" ht="15" customHeight="1" x14ac:dyDescent="0.2">
      <c r="A1024" s="271" t="s">
        <v>1569</v>
      </c>
      <c r="B1024" s="272" t="s">
        <v>1570</v>
      </c>
      <c r="C1024" s="157"/>
      <c r="D1024" s="158">
        <f>Товары!E1030</f>
        <v>50</v>
      </c>
      <c r="E1024" s="159">
        <f t="shared" si="51"/>
        <v>0</v>
      </c>
      <c r="F1024" s="6">
        <v>1</v>
      </c>
    </row>
    <row r="1025" spans="1:6" ht="15" customHeight="1" x14ac:dyDescent="0.2">
      <c r="A1025" s="271" t="s">
        <v>1571</v>
      </c>
      <c r="B1025" s="272" t="s">
        <v>1572</v>
      </c>
      <c r="C1025" s="157"/>
      <c r="D1025" s="158">
        <f>Товары!E1031</f>
        <v>80</v>
      </c>
      <c r="E1025" s="159">
        <f t="shared" si="51"/>
        <v>0</v>
      </c>
      <c r="F1025" s="6">
        <v>1</v>
      </c>
    </row>
    <row r="1026" spans="1:6" ht="15" customHeight="1" x14ac:dyDescent="0.2">
      <c r="A1026" s="271" t="s">
        <v>1573</v>
      </c>
      <c r="B1026" s="272" t="s">
        <v>1574</v>
      </c>
      <c r="C1026" s="157"/>
      <c r="D1026" s="158">
        <f>Товары!E1032</f>
        <v>130</v>
      </c>
      <c r="E1026" s="159">
        <f t="shared" si="51"/>
        <v>0</v>
      </c>
      <c r="F1026" s="6">
        <v>1</v>
      </c>
    </row>
    <row r="1027" spans="1:6" ht="15" customHeight="1" x14ac:dyDescent="0.2">
      <c r="A1027" s="271" t="s">
        <v>1575</v>
      </c>
      <c r="B1027" s="272" t="s">
        <v>1576</v>
      </c>
      <c r="C1027" s="157"/>
      <c r="D1027" s="158">
        <f>Товары!E1033</f>
        <v>370</v>
      </c>
      <c r="E1027" s="159">
        <f t="shared" si="51"/>
        <v>0</v>
      </c>
      <c r="F1027" s="6">
        <v>1</v>
      </c>
    </row>
    <row r="1028" spans="1:6" ht="15" customHeight="1" x14ac:dyDescent="0.2">
      <c r="A1028" s="271" t="s">
        <v>1577</v>
      </c>
      <c r="B1028" s="272" t="s">
        <v>1578</v>
      </c>
      <c r="C1028" s="157"/>
      <c r="D1028" s="158">
        <f>Товары!E1034</f>
        <v>250</v>
      </c>
      <c r="E1028" s="159">
        <f t="shared" si="51"/>
        <v>0</v>
      </c>
      <c r="F1028" s="6">
        <v>1</v>
      </c>
    </row>
    <row r="1029" spans="1:6" ht="15" customHeight="1" x14ac:dyDescent="0.2">
      <c r="A1029" s="271" t="s">
        <v>1579</v>
      </c>
      <c r="B1029" s="272" t="s">
        <v>1580</v>
      </c>
      <c r="C1029" s="157"/>
      <c r="D1029" s="158">
        <f>Товары!E1035</f>
        <v>300</v>
      </c>
      <c r="E1029" s="159">
        <f t="shared" si="51"/>
        <v>0</v>
      </c>
      <c r="F1029" s="6">
        <v>1</v>
      </c>
    </row>
    <row r="1030" spans="1:6" ht="15" customHeight="1" x14ac:dyDescent="0.2">
      <c r="A1030" s="271" t="s">
        <v>1581</v>
      </c>
      <c r="B1030" s="272" t="s">
        <v>1582</v>
      </c>
      <c r="C1030" s="157"/>
      <c r="D1030" s="158">
        <f>Товары!E1036</f>
        <v>13</v>
      </c>
      <c r="E1030" s="159">
        <f t="shared" si="51"/>
        <v>0</v>
      </c>
      <c r="F1030" s="6">
        <v>1</v>
      </c>
    </row>
    <row r="1031" spans="1:6" ht="15" customHeight="1" x14ac:dyDescent="0.2">
      <c r="A1031" s="271" t="s">
        <v>1583</v>
      </c>
      <c r="B1031" s="272" t="s">
        <v>1584</v>
      </c>
      <c r="C1031" s="157"/>
      <c r="D1031" s="158">
        <f>Товары!E1037</f>
        <v>35</v>
      </c>
      <c r="E1031" s="159">
        <f t="shared" si="51"/>
        <v>0</v>
      </c>
      <c r="F1031" s="6">
        <v>1</v>
      </c>
    </row>
    <row r="1032" spans="1:6" ht="15" customHeight="1" x14ac:dyDescent="0.2">
      <c r="A1032" s="271" t="s">
        <v>1585</v>
      </c>
      <c r="B1032" s="272" t="s">
        <v>1586</v>
      </c>
      <c r="C1032" s="157"/>
      <c r="D1032" s="158">
        <f>Товары!E1038</f>
        <v>100</v>
      </c>
      <c r="E1032" s="159">
        <f t="shared" si="51"/>
        <v>0</v>
      </c>
      <c r="F1032" s="6">
        <v>1</v>
      </c>
    </row>
    <row r="1033" spans="1:6" ht="15" customHeight="1" x14ac:dyDescent="0.2">
      <c r="A1033" s="271" t="s">
        <v>1587</v>
      </c>
      <c r="B1033" s="272" t="s">
        <v>1588</v>
      </c>
      <c r="C1033" s="157"/>
      <c r="D1033" s="158">
        <f>Товары!E1039</f>
        <v>130</v>
      </c>
      <c r="E1033" s="159">
        <f t="shared" si="51"/>
        <v>0</v>
      </c>
      <c r="F1033" s="6">
        <v>1</v>
      </c>
    </row>
    <row r="1034" spans="1:6" ht="15" customHeight="1" x14ac:dyDescent="0.2">
      <c r="A1034" s="271" t="s">
        <v>1589</v>
      </c>
      <c r="B1034" s="272" t="s">
        <v>1590</v>
      </c>
      <c r="C1034" s="157"/>
      <c r="D1034" s="158">
        <f>Товары!E1040</f>
        <v>230</v>
      </c>
      <c r="E1034" s="159">
        <f t="shared" si="51"/>
        <v>0</v>
      </c>
      <c r="F1034" s="6">
        <v>1</v>
      </c>
    </row>
    <row r="1035" spans="1:6" ht="15" customHeight="1" x14ac:dyDescent="0.2">
      <c r="A1035" s="271" t="s">
        <v>1591</v>
      </c>
      <c r="B1035" s="272" t="s">
        <v>1592</v>
      </c>
      <c r="C1035" s="157"/>
      <c r="D1035" s="158">
        <f>Товары!E1041</f>
        <v>260</v>
      </c>
      <c r="E1035" s="159">
        <f t="shared" si="51"/>
        <v>0</v>
      </c>
      <c r="F1035" s="6">
        <v>1</v>
      </c>
    </row>
    <row r="1036" spans="1:6" ht="15" customHeight="1" x14ac:dyDescent="0.2">
      <c r="A1036" s="271" t="s">
        <v>1593</v>
      </c>
      <c r="B1036" s="272" t="s">
        <v>1594</v>
      </c>
      <c r="C1036" s="157"/>
      <c r="D1036" s="158">
        <f>Товары!E1042</f>
        <v>370</v>
      </c>
      <c r="E1036" s="159">
        <f t="shared" si="51"/>
        <v>0</v>
      </c>
      <c r="F1036" s="6">
        <v>1</v>
      </c>
    </row>
    <row r="1037" spans="1:6" ht="15" customHeight="1" x14ac:dyDescent="0.2">
      <c r="A1037" s="271" t="s">
        <v>1595</v>
      </c>
      <c r="B1037" s="272" t="s">
        <v>1596</v>
      </c>
      <c r="C1037" s="157"/>
      <c r="D1037" s="158">
        <f>Товары!E1043</f>
        <v>250</v>
      </c>
      <c r="E1037" s="159">
        <f t="shared" si="51"/>
        <v>0</v>
      </c>
      <c r="F1037" s="6">
        <v>1</v>
      </c>
    </row>
    <row r="1038" spans="1:6" ht="15" customHeight="1" x14ac:dyDescent="0.2">
      <c r="A1038" s="150"/>
      <c r="B1038" s="209" t="s">
        <v>1597</v>
      </c>
      <c r="C1038" s="157"/>
      <c r="D1038" s="158"/>
      <c r="E1038" s="159"/>
      <c r="F1038" s="6"/>
    </row>
    <row r="1039" spans="1:6" ht="15" customHeight="1" x14ac:dyDescent="0.15">
      <c r="A1039" s="273" t="s">
        <v>1598</v>
      </c>
      <c r="B1039" s="273" t="s">
        <v>1599</v>
      </c>
      <c r="C1039" s="157"/>
      <c r="D1039" s="158">
        <f>Товары!E1045</f>
        <v>50</v>
      </c>
      <c r="E1039" s="159">
        <f t="shared" ref="E1039:E1062" si="52">C1039*D1039</f>
        <v>0</v>
      </c>
      <c r="F1039" s="56">
        <v>25</v>
      </c>
    </row>
    <row r="1040" spans="1:6" ht="15" customHeight="1" x14ac:dyDescent="0.15">
      <c r="A1040" s="273" t="s">
        <v>1600</v>
      </c>
      <c r="B1040" s="273" t="s">
        <v>1601</v>
      </c>
      <c r="C1040" s="157"/>
      <c r="D1040" s="158">
        <f>Товары!E1046</f>
        <v>70</v>
      </c>
      <c r="E1040" s="159">
        <f t="shared" si="52"/>
        <v>0</v>
      </c>
      <c r="F1040" s="56">
        <v>20</v>
      </c>
    </row>
    <row r="1041" spans="1:6" ht="15" customHeight="1" x14ac:dyDescent="0.2">
      <c r="A1041" s="213" t="s">
        <v>1602</v>
      </c>
      <c r="B1041" s="215" t="s">
        <v>1603</v>
      </c>
      <c r="C1041" s="157"/>
      <c r="D1041" s="158">
        <f>Товары!E1047</f>
        <v>90</v>
      </c>
      <c r="E1041" s="159">
        <f t="shared" si="52"/>
        <v>0</v>
      </c>
      <c r="F1041" s="56">
        <v>12</v>
      </c>
    </row>
    <row r="1042" spans="1:6" ht="15" customHeight="1" x14ac:dyDescent="0.2">
      <c r="A1042" s="213" t="s">
        <v>1604</v>
      </c>
      <c r="B1042" s="215" t="s">
        <v>1605</v>
      </c>
      <c r="C1042" s="157"/>
      <c r="D1042" s="158">
        <f>Товары!E1048</f>
        <v>110</v>
      </c>
      <c r="E1042" s="159">
        <f t="shared" si="52"/>
        <v>0</v>
      </c>
      <c r="F1042" s="56">
        <v>12</v>
      </c>
    </row>
    <row r="1043" spans="1:6" ht="15" customHeight="1" x14ac:dyDescent="0.2">
      <c r="A1043" s="213" t="s">
        <v>1606</v>
      </c>
      <c r="B1043" s="215" t="s">
        <v>1607</v>
      </c>
      <c r="C1043" s="157"/>
      <c r="D1043" s="158">
        <f>Товары!E1049</f>
        <v>130</v>
      </c>
      <c r="E1043" s="159">
        <f t="shared" si="52"/>
        <v>0</v>
      </c>
      <c r="F1043" s="56">
        <v>12</v>
      </c>
    </row>
    <row r="1044" spans="1:6" ht="15" customHeight="1" x14ac:dyDescent="0.2">
      <c r="A1044" s="213" t="s">
        <v>1608</v>
      </c>
      <c r="B1044" s="215" t="s">
        <v>1609</v>
      </c>
      <c r="C1044" s="157"/>
      <c r="D1044" s="158">
        <f>Товары!E1050</f>
        <v>85</v>
      </c>
      <c r="E1044" s="159">
        <f t="shared" si="52"/>
        <v>0</v>
      </c>
      <c r="F1044" s="56">
        <v>12</v>
      </c>
    </row>
    <row r="1045" spans="1:6" ht="15" customHeight="1" x14ac:dyDescent="0.2">
      <c r="A1045" s="213" t="s">
        <v>1610</v>
      </c>
      <c r="B1045" s="215" t="s">
        <v>1611</v>
      </c>
      <c r="C1045" s="157"/>
      <c r="D1045" s="158">
        <f>Товары!E1051</f>
        <v>115</v>
      </c>
      <c r="E1045" s="159">
        <f t="shared" si="52"/>
        <v>0</v>
      </c>
      <c r="F1045" s="56">
        <v>12</v>
      </c>
    </row>
    <row r="1046" spans="1:6" ht="15" customHeight="1" x14ac:dyDescent="0.2">
      <c r="A1046" s="213" t="s">
        <v>1612</v>
      </c>
      <c r="B1046" s="215" t="s">
        <v>1613</v>
      </c>
      <c r="C1046" s="157"/>
      <c r="D1046" s="158">
        <f>Товары!E1052</f>
        <v>130</v>
      </c>
      <c r="E1046" s="159">
        <f t="shared" si="52"/>
        <v>0</v>
      </c>
      <c r="F1046" s="56">
        <v>12</v>
      </c>
    </row>
    <row r="1047" spans="1:6" ht="15" customHeight="1" x14ac:dyDescent="0.2">
      <c r="A1047" s="213" t="s">
        <v>1614</v>
      </c>
      <c r="B1047" s="215" t="s">
        <v>1615</v>
      </c>
      <c r="C1047" s="157"/>
      <c r="D1047" s="158">
        <f>Товары!E1053</f>
        <v>105</v>
      </c>
      <c r="E1047" s="159">
        <f t="shared" si="52"/>
        <v>0</v>
      </c>
      <c r="F1047" s="56">
        <v>12</v>
      </c>
    </row>
    <row r="1048" spans="1:6" ht="15" customHeight="1" x14ac:dyDescent="0.2">
      <c r="A1048" s="213" t="s">
        <v>1616</v>
      </c>
      <c r="B1048" s="215" t="s">
        <v>1617</v>
      </c>
      <c r="C1048" s="157"/>
      <c r="D1048" s="158">
        <f>Товары!E1054</f>
        <v>140</v>
      </c>
      <c r="E1048" s="159">
        <f t="shared" si="52"/>
        <v>0</v>
      </c>
      <c r="F1048" s="56">
        <v>12</v>
      </c>
    </row>
    <row r="1049" spans="1:6" ht="15" customHeight="1" x14ac:dyDescent="0.2">
      <c r="A1049" s="213" t="s">
        <v>1618</v>
      </c>
      <c r="B1049" s="215" t="s">
        <v>1619</v>
      </c>
      <c r="C1049" s="157"/>
      <c r="D1049" s="158">
        <f>Товары!E1055</f>
        <v>140</v>
      </c>
      <c r="E1049" s="159">
        <f t="shared" si="52"/>
        <v>0</v>
      </c>
      <c r="F1049" s="56">
        <v>12</v>
      </c>
    </row>
    <row r="1050" spans="1:6" ht="15" customHeight="1" x14ac:dyDescent="0.2">
      <c r="A1050" s="213" t="s">
        <v>1620</v>
      </c>
      <c r="B1050" s="215" t="s">
        <v>1621</v>
      </c>
      <c r="C1050" s="157"/>
      <c r="D1050" s="158">
        <f>Товары!E1056</f>
        <v>210</v>
      </c>
      <c r="E1050" s="159">
        <f t="shared" si="52"/>
        <v>0</v>
      </c>
      <c r="F1050" s="56">
        <v>12</v>
      </c>
    </row>
    <row r="1051" spans="1:6" ht="15" customHeight="1" x14ac:dyDescent="0.2">
      <c r="A1051" s="213" t="s">
        <v>1622</v>
      </c>
      <c r="B1051" s="215" t="s">
        <v>1623</v>
      </c>
      <c r="C1051" s="157"/>
      <c r="D1051" s="158">
        <f>Товары!E1057</f>
        <v>90</v>
      </c>
      <c r="E1051" s="159">
        <f t="shared" si="52"/>
        <v>0</v>
      </c>
      <c r="F1051" s="56">
        <v>12</v>
      </c>
    </row>
    <row r="1052" spans="1:6" ht="15" customHeight="1" x14ac:dyDescent="0.2">
      <c r="A1052" s="213" t="s">
        <v>1624</v>
      </c>
      <c r="B1052" s="215" t="s">
        <v>1625</v>
      </c>
      <c r="C1052" s="157"/>
      <c r="D1052" s="158">
        <f>Товары!E1058</f>
        <v>120</v>
      </c>
      <c r="E1052" s="159">
        <f t="shared" si="52"/>
        <v>0</v>
      </c>
      <c r="F1052" s="56">
        <v>12</v>
      </c>
    </row>
    <row r="1053" spans="1:6" ht="15" customHeight="1" x14ac:dyDescent="0.2">
      <c r="A1053" s="213" t="s">
        <v>1626</v>
      </c>
      <c r="B1053" s="215" t="s">
        <v>1627</v>
      </c>
      <c r="C1053" s="157"/>
      <c r="D1053" s="158">
        <f>Товары!E1059</f>
        <v>135</v>
      </c>
      <c r="E1053" s="159">
        <f t="shared" si="52"/>
        <v>0</v>
      </c>
      <c r="F1053" s="56">
        <v>12</v>
      </c>
    </row>
    <row r="1054" spans="1:6" ht="15" customHeight="1" x14ac:dyDescent="0.2">
      <c r="A1054" s="213" t="s">
        <v>1628</v>
      </c>
      <c r="B1054" s="215" t="s">
        <v>1629</v>
      </c>
      <c r="C1054" s="157"/>
      <c r="D1054" s="158">
        <f>Товары!E1060</f>
        <v>110</v>
      </c>
      <c r="E1054" s="159">
        <f t="shared" si="52"/>
        <v>0</v>
      </c>
      <c r="F1054" s="56">
        <v>12</v>
      </c>
    </row>
    <row r="1055" spans="1:6" ht="15" customHeight="1" x14ac:dyDescent="0.2">
      <c r="A1055" s="213" t="s">
        <v>1630</v>
      </c>
      <c r="B1055" s="215" t="s">
        <v>1631</v>
      </c>
      <c r="C1055" s="157"/>
      <c r="D1055" s="158">
        <f>Товары!E1061</f>
        <v>150</v>
      </c>
      <c r="E1055" s="159">
        <f t="shared" si="52"/>
        <v>0</v>
      </c>
      <c r="F1055" s="56">
        <v>12</v>
      </c>
    </row>
    <row r="1056" spans="1:6" ht="15" customHeight="1" x14ac:dyDescent="0.2">
      <c r="A1056" s="213" t="s">
        <v>1632</v>
      </c>
      <c r="B1056" s="215" t="s">
        <v>1633</v>
      </c>
      <c r="C1056" s="157"/>
      <c r="D1056" s="158">
        <f>Товары!E1062</f>
        <v>100</v>
      </c>
      <c r="E1056" s="159">
        <f t="shared" si="52"/>
        <v>0</v>
      </c>
      <c r="F1056" s="56">
        <v>12</v>
      </c>
    </row>
    <row r="1057" spans="1:6" ht="15" customHeight="1" x14ac:dyDescent="0.2">
      <c r="A1057" s="213" t="s">
        <v>1634</v>
      </c>
      <c r="B1057" s="215" t="s">
        <v>1635</v>
      </c>
      <c r="C1057" s="157"/>
      <c r="D1057" s="158">
        <f>Товары!E1063</f>
        <v>200</v>
      </c>
      <c r="E1057" s="159">
        <f t="shared" si="52"/>
        <v>0</v>
      </c>
      <c r="F1057" s="56">
        <v>12</v>
      </c>
    </row>
    <row r="1058" spans="1:6" ht="15" customHeight="1" x14ac:dyDescent="0.2">
      <c r="A1058" s="213" t="s">
        <v>1636</v>
      </c>
      <c r="B1058" s="215" t="s">
        <v>1637</v>
      </c>
      <c r="C1058" s="157"/>
      <c r="D1058" s="158">
        <f>Товары!E1064</f>
        <v>160</v>
      </c>
      <c r="E1058" s="159">
        <f t="shared" si="52"/>
        <v>0</v>
      </c>
      <c r="F1058" s="56">
        <v>12</v>
      </c>
    </row>
    <row r="1059" spans="1:6" ht="15" customHeight="1" x14ac:dyDescent="0.2">
      <c r="A1059" s="213" t="s">
        <v>1638</v>
      </c>
      <c r="B1059" s="215" t="s">
        <v>1639</v>
      </c>
      <c r="C1059" s="157"/>
      <c r="D1059" s="158">
        <f>Товары!E1065</f>
        <v>200</v>
      </c>
      <c r="E1059" s="159">
        <f t="shared" si="52"/>
        <v>0</v>
      </c>
      <c r="F1059" s="56">
        <v>12</v>
      </c>
    </row>
    <row r="1060" spans="1:6" ht="15" customHeight="1" x14ac:dyDescent="0.2">
      <c r="A1060" s="213" t="s">
        <v>1640</v>
      </c>
      <c r="B1060" s="215" t="s">
        <v>1641</v>
      </c>
      <c r="C1060" s="157"/>
      <c r="D1060" s="158">
        <f>Товары!E1066</f>
        <v>230</v>
      </c>
      <c r="E1060" s="159">
        <f t="shared" si="52"/>
        <v>0</v>
      </c>
      <c r="F1060" s="56">
        <v>12</v>
      </c>
    </row>
    <row r="1061" spans="1:6" ht="15" customHeight="1" x14ac:dyDescent="0.2">
      <c r="A1061" s="213" t="s">
        <v>1642</v>
      </c>
      <c r="B1061" s="215" t="s">
        <v>1643</v>
      </c>
      <c r="C1061" s="157"/>
      <c r="D1061" s="158">
        <f>Товары!E1067</f>
        <v>160</v>
      </c>
      <c r="E1061" s="159">
        <f t="shared" si="52"/>
        <v>0</v>
      </c>
      <c r="F1061" s="56">
        <v>12</v>
      </c>
    </row>
    <row r="1062" spans="1:6" ht="15" customHeight="1" x14ac:dyDescent="0.2">
      <c r="A1062" s="213" t="s">
        <v>1644</v>
      </c>
      <c r="B1062" s="215" t="s">
        <v>1645</v>
      </c>
      <c r="C1062" s="157"/>
      <c r="D1062" s="158">
        <f>Товары!E1068</f>
        <v>240</v>
      </c>
      <c r="E1062" s="159">
        <f t="shared" si="52"/>
        <v>0</v>
      </c>
      <c r="F1062" s="56">
        <v>12</v>
      </c>
    </row>
    <row r="1063" spans="1:6" ht="15" customHeight="1" x14ac:dyDescent="0.2">
      <c r="A1063" s="210"/>
      <c r="B1063" s="209" t="s">
        <v>1646</v>
      </c>
      <c r="C1063" s="184" t="s">
        <v>1411</v>
      </c>
      <c r="D1063" s="211" t="s">
        <v>1830</v>
      </c>
      <c r="E1063" s="212"/>
      <c r="F1063" s="155"/>
    </row>
    <row r="1064" spans="1:6" ht="15" customHeight="1" x14ac:dyDescent="0.15">
      <c r="A1064" s="213" t="s">
        <v>1647</v>
      </c>
      <c r="B1064" s="214" t="s">
        <v>1648</v>
      </c>
      <c r="C1064" s="184"/>
      <c r="D1064" s="178">
        <f>Товары!E1070</f>
        <v>7</v>
      </c>
      <c r="E1064" s="179">
        <f t="shared" ref="E1064:E1086" si="53">C1064*D1064</f>
        <v>0</v>
      </c>
      <c r="F1064" s="6">
        <v>10</v>
      </c>
    </row>
    <row r="1065" spans="1:6" ht="15" customHeight="1" x14ac:dyDescent="0.15">
      <c r="A1065" s="213" t="s">
        <v>1649</v>
      </c>
      <c r="B1065" s="214" t="s">
        <v>1650</v>
      </c>
      <c r="C1065" s="184"/>
      <c r="D1065" s="178">
        <f>Товары!E1071</f>
        <v>10</v>
      </c>
      <c r="E1065" s="179">
        <f t="shared" si="53"/>
        <v>0</v>
      </c>
      <c r="F1065" s="6">
        <v>10</v>
      </c>
    </row>
    <row r="1066" spans="1:6" ht="15" customHeight="1" x14ac:dyDescent="0.15">
      <c r="A1066" s="213" t="s">
        <v>1651</v>
      </c>
      <c r="B1066" s="214" t="s">
        <v>1652</v>
      </c>
      <c r="C1066" s="184"/>
      <c r="D1066" s="178">
        <f>Товары!E1072</f>
        <v>5.5</v>
      </c>
      <c r="E1066" s="179">
        <f t="shared" si="53"/>
        <v>0</v>
      </c>
      <c r="F1066" s="6">
        <v>10</v>
      </c>
    </row>
    <row r="1067" spans="1:6" ht="15" customHeight="1" x14ac:dyDescent="0.15">
      <c r="A1067" s="213" t="s">
        <v>1653</v>
      </c>
      <c r="B1067" s="214" t="s">
        <v>1654</v>
      </c>
      <c r="C1067" s="184"/>
      <c r="D1067" s="178">
        <f>Товары!E1073</f>
        <v>3</v>
      </c>
      <c r="E1067" s="179">
        <f t="shared" si="53"/>
        <v>0</v>
      </c>
      <c r="F1067" s="6">
        <v>12</v>
      </c>
    </row>
    <row r="1068" spans="1:6" ht="15" customHeight="1" x14ac:dyDescent="0.15">
      <c r="A1068" s="213" t="s">
        <v>1655</v>
      </c>
      <c r="B1068" s="214" t="s">
        <v>1656</v>
      </c>
      <c r="C1068" s="184"/>
      <c r="D1068" s="178">
        <f>Товары!E1074</f>
        <v>6</v>
      </c>
      <c r="E1068" s="179">
        <f t="shared" si="53"/>
        <v>0</v>
      </c>
      <c r="F1068" s="6">
        <v>12</v>
      </c>
    </row>
    <row r="1069" spans="1:6" ht="15" customHeight="1" x14ac:dyDescent="0.15">
      <c r="A1069" s="213" t="s">
        <v>1657</v>
      </c>
      <c r="B1069" s="214" t="s">
        <v>1658</v>
      </c>
      <c r="C1069" s="184"/>
      <c r="D1069" s="178">
        <f>Товары!E1075</f>
        <v>2</v>
      </c>
      <c r="E1069" s="179">
        <f t="shared" si="53"/>
        <v>0</v>
      </c>
      <c r="F1069" s="6">
        <v>12</v>
      </c>
    </row>
    <row r="1070" spans="1:6" ht="15" customHeight="1" x14ac:dyDescent="0.15">
      <c r="A1070" s="213" t="s">
        <v>1659</v>
      </c>
      <c r="B1070" s="214" t="s">
        <v>1660</v>
      </c>
      <c r="C1070" s="184"/>
      <c r="D1070" s="178">
        <f>Товары!E1076</f>
        <v>3</v>
      </c>
      <c r="E1070" s="179">
        <f t="shared" si="53"/>
        <v>0</v>
      </c>
      <c r="F1070" s="6">
        <v>12</v>
      </c>
    </row>
    <row r="1071" spans="1:6" ht="15" customHeight="1" x14ac:dyDescent="0.2">
      <c r="A1071" s="213" t="s">
        <v>1661</v>
      </c>
      <c r="B1071" s="215" t="s">
        <v>1662</v>
      </c>
      <c r="C1071" s="184"/>
      <c r="D1071" s="178">
        <f>Товары!E1077</f>
        <v>60</v>
      </c>
      <c r="E1071" s="179">
        <f t="shared" si="53"/>
        <v>0</v>
      </c>
      <c r="F1071" s="6">
        <v>12</v>
      </c>
    </row>
    <row r="1072" spans="1:6" ht="15" customHeight="1" x14ac:dyDescent="0.2">
      <c r="A1072" s="213" t="s">
        <v>1663</v>
      </c>
      <c r="B1072" s="215" t="s">
        <v>1664</v>
      </c>
      <c r="C1072" s="184"/>
      <c r="D1072" s="178">
        <f>Товары!E1078</f>
        <v>70</v>
      </c>
      <c r="E1072" s="179">
        <f t="shared" si="53"/>
        <v>0</v>
      </c>
      <c r="F1072" s="6">
        <v>12</v>
      </c>
    </row>
    <row r="1073" spans="1:6" ht="15" customHeight="1" x14ac:dyDescent="0.2">
      <c r="A1073" s="213" t="s">
        <v>1665</v>
      </c>
      <c r="B1073" s="215" t="s">
        <v>1666</v>
      </c>
      <c r="C1073" s="184"/>
      <c r="D1073" s="178">
        <f>Товары!E1079</f>
        <v>75</v>
      </c>
      <c r="E1073" s="179">
        <f t="shared" si="53"/>
        <v>0</v>
      </c>
      <c r="F1073" s="6">
        <v>12</v>
      </c>
    </row>
    <row r="1074" spans="1:6" ht="15" customHeight="1" x14ac:dyDescent="0.2">
      <c r="A1074" s="213" t="s">
        <v>1667</v>
      </c>
      <c r="B1074" s="215" t="s">
        <v>1668</v>
      </c>
      <c r="C1074" s="184"/>
      <c r="D1074" s="178">
        <f>Товары!E1080</f>
        <v>320</v>
      </c>
      <c r="E1074" s="179">
        <f t="shared" si="53"/>
        <v>0</v>
      </c>
      <c r="F1074" s="6">
        <v>10</v>
      </c>
    </row>
    <row r="1075" spans="1:6" ht="15" customHeight="1" x14ac:dyDescent="0.2">
      <c r="A1075" s="213" t="s">
        <v>1669</v>
      </c>
      <c r="B1075" s="215" t="s">
        <v>1670</v>
      </c>
      <c r="C1075" s="184"/>
      <c r="D1075" s="178">
        <f>Товары!E1081</f>
        <v>25</v>
      </c>
      <c r="E1075" s="179">
        <f t="shared" si="53"/>
        <v>0</v>
      </c>
      <c r="F1075" s="6">
        <v>12</v>
      </c>
    </row>
    <row r="1076" spans="1:6" ht="15" customHeight="1" x14ac:dyDescent="0.2">
      <c r="A1076" s="213" t="s">
        <v>1671</v>
      </c>
      <c r="B1076" s="215" t="s">
        <v>1672</v>
      </c>
      <c r="C1076" s="184"/>
      <c r="D1076" s="178">
        <f>Товары!E1082</f>
        <v>40</v>
      </c>
      <c r="E1076" s="179">
        <f t="shared" si="53"/>
        <v>0</v>
      </c>
      <c r="F1076" s="6">
        <v>10</v>
      </c>
    </row>
    <row r="1077" spans="1:6" ht="15" customHeight="1" x14ac:dyDescent="0.2">
      <c r="A1077" s="213" t="s">
        <v>1673</v>
      </c>
      <c r="B1077" s="215" t="s">
        <v>1674</v>
      </c>
      <c r="C1077" s="184"/>
      <c r="D1077" s="178">
        <f>Товары!E1083</f>
        <v>50</v>
      </c>
      <c r="E1077" s="179">
        <f t="shared" si="53"/>
        <v>0</v>
      </c>
      <c r="F1077" s="6">
        <v>10</v>
      </c>
    </row>
    <row r="1078" spans="1:6" ht="15" customHeight="1" x14ac:dyDescent="0.2">
      <c r="A1078" s="213" t="s">
        <v>1675</v>
      </c>
      <c r="B1078" s="215" t="s">
        <v>1676</v>
      </c>
      <c r="C1078" s="184"/>
      <c r="D1078" s="178">
        <f>Товары!E1084</f>
        <v>60</v>
      </c>
      <c r="E1078" s="179">
        <f t="shared" si="53"/>
        <v>0</v>
      </c>
      <c r="F1078" s="6">
        <v>10</v>
      </c>
    </row>
    <row r="1079" spans="1:6" ht="15" customHeight="1" x14ac:dyDescent="0.2">
      <c r="A1079" s="213" t="s">
        <v>1677</v>
      </c>
      <c r="B1079" s="215" t="s">
        <v>1678</v>
      </c>
      <c r="C1079" s="184"/>
      <c r="D1079" s="178">
        <f>Товары!E1085</f>
        <v>65</v>
      </c>
      <c r="E1079" s="179">
        <f t="shared" si="53"/>
        <v>0</v>
      </c>
      <c r="F1079" s="6">
        <v>10</v>
      </c>
    </row>
    <row r="1080" spans="1:6" ht="15" customHeight="1" x14ac:dyDescent="0.2">
      <c r="A1080" s="213" t="s">
        <v>1679</v>
      </c>
      <c r="B1080" s="215" t="s">
        <v>1680</v>
      </c>
      <c r="C1080" s="184"/>
      <c r="D1080" s="178">
        <f>Товары!E1086</f>
        <v>80</v>
      </c>
      <c r="E1080" s="179">
        <f t="shared" si="53"/>
        <v>0</v>
      </c>
      <c r="F1080" s="6">
        <v>10</v>
      </c>
    </row>
    <row r="1081" spans="1:6" ht="15" customHeight="1" x14ac:dyDescent="0.2">
      <c r="A1081" s="213" t="s">
        <v>1681</v>
      </c>
      <c r="B1081" s="215" t="s">
        <v>1682</v>
      </c>
      <c r="C1081" s="184"/>
      <c r="D1081" s="178">
        <f>Товары!E1087</f>
        <v>50</v>
      </c>
      <c r="E1081" s="179">
        <f t="shared" si="53"/>
        <v>0</v>
      </c>
      <c r="F1081" s="6">
        <v>12</v>
      </c>
    </row>
    <row r="1082" spans="1:6" ht="15" customHeight="1" x14ac:dyDescent="0.2">
      <c r="A1082" s="213" t="s">
        <v>1683</v>
      </c>
      <c r="B1082" s="215" t="s">
        <v>1684</v>
      </c>
      <c r="C1082" s="184"/>
      <c r="D1082" s="178">
        <f>Товары!E1088</f>
        <v>50</v>
      </c>
      <c r="E1082" s="179">
        <f t="shared" si="53"/>
        <v>0</v>
      </c>
      <c r="F1082" s="6">
        <v>12</v>
      </c>
    </row>
    <row r="1083" spans="1:6" ht="15" customHeight="1" x14ac:dyDescent="0.2">
      <c r="A1083" s="213" t="s">
        <v>1685</v>
      </c>
      <c r="B1083" s="215" t="s">
        <v>1686</v>
      </c>
      <c r="C1083" s="184"/>
      <c r="D1083" s="178">
        <f>Товары!E1089</f>
        <v>50</v>
      </c>
      <c r="E1083" s="179">
        <f t="shared" si="53"/>
        <v>0</v>
      </c>
      <c r="F1083" s="6">
        <v>12</v>
      </c>
    </row>
    <row r="1084" spans="1:6" ht="15" customHeight="1" x14ac:dyDescent="0.2">
      <c r="A1084" s="213" t="s">
        <v>1687</v>
      </c>
      <c r="B1084" s="215" t="s">
        <v>1688</v>
      </c>
      <c r="C1084" s="184"/>
      <c r="D1084" s="178">
        <f>Товары!E1090</f>
        <v>100</v>
      </c>
      <c r="E1084" s="179">
        <f t="shared" si="53"/>
        <v>0</v>
      </c>
      <c r="F1084" s="6">
        <v>12</v>
      </c>
    </row>
    <row r="1085" spans="1:6" ht="15" customHeight="1" x14ac:dyDescent="0.2">
      <c r="A1085" s="213" t="s">
        <v>1689</v>
      </c>
      <c r="B1085" s="215" t="s">
        <v>1690</v>
      </c>
      <c r="C1085" s="184"/>
      <c r="D1085" s="178">
        <f>Товары!E1091</f>
        <v>100</v>
      </c>
      <c r="E1085" s="179">
        <f t="shared" si="53"/>
        <v>0</v>
      </c>
      <c r="F1085" s="6">
        <v>12</v>
      </c>
    </row>
    <row r="1086" spans="1:6" ht="15" customHeight="1" x14ac:dyDescent="0.2">
      <c r="A1086" s="213" t="s">
        <v>1691</v>
      </c>
      <c r="B1086" s="215" t="s">
        <v>1692</v>
      </c>
      <c r="C1086" s="184"/>
      <c r="D1086" s="178">
        <f>Товары!E1092</f>
        <v>100</v>
      </c>
      <c r="E1086" s="179">
        <f t="shared" si="53"/>
        <v>0</v>
      </c>
      <c r="F1086" s="6">
        <v>12</v>
      </c>
    </row>
    <row r="1087" spans="1:6" ht="15" customHeight="1" x14ac:dyDescent="0.2">
      <c r="A1087" s="210"/>
      <c r="B1087" s="209" t="s">
        <v>1693</v>
      </c>
      <c r="C1087" s="184" t="s">
        <v>1411</v>
      </c>
      <c r="D1087" s="211" t="s">
        <v>1830</v>
      </c>
      <c r="E1087" s="212"/>
      <c r="F1087" s="155"/>
    </row>
    <row r="1088" spans="1:6" ht="15" customHeight="1" x14ac:dyDescent="0.15">
      <c r="A1088" s="213" t="s">
        <v>1694</v>
      </c>
      <c r="B1088" s="214" t="s">
        <v>1695</v>
      </c>
      <c r="C1088" s="184"/>
      <c r="D1088" s="178">
        <f>Товары!E1094</f>
        <v>7</v>
      </c>
      <c r="E1088" s="179">
        <f t="shared" ref="E1088:E1105" si="54">C1088*D1088</f>
        <v>0</v>
      </c>
      <c r="F1088" s="6">
        <v>10</v>
      </c>
    </row>
    <row r="1089" spans="1:6" ht="15" customHeight="1" x14ac:dyDescent="0.2">
      <c r="A1089" s="213" t="s">
        <v>1696</v>
      </c>
      <c r="B1089" s="215" t="s">
        <v>1697</v>
      </c>
      <c r="C1089" s="184"/>
      <c r="D1089" s="178">
        <f>Товары!E1095</f>
        <v>50</v>
      </c>
      <c r="E1089" s="179">
        <f t="shared" si="54"/>
        <v>0</v>
      </c>
      <c r="F1089" s="6">
        <v>12</v>
      </c>
    </row>
    <row r="1090" spans="1:6" ht="15" customHeight="1" x14ac:dyDescent="0.2">
      <c r="A1090" s="213" t="s">
        <v>1698</v>
      </c>
      <c r="B1090" s="215" t="s">
        <v>1699</v>
      </c>
      <c r="C1090" s="184"/>
      <c r="D1090" s="178">
        <f>Товары!E1096</f>
        <v>70</v>
      </c>
      <c r="E1090" s="179">
        <f t="shared" si="54"/>
        <v>0</v>
      </c>
      <c r="F1090" s="6">
        <v>12</v>
      </c>
    </row>
    <row r="1091" spans="1:6" ht="15" customHeight="1" x14ac:dyDescent="0.2">
      <c r="A1091" s="213" t="s">
        <v>1700</v>
      </c>
      <c r="B1091" s="215" t="s">
        <v>1701</v>
      </c>
      <c r="C1091" s="184"/>
      <c r="D1091" s="178">
        <f>Товары!E1097</f>
        <v>75</v>
      </c>
      <c r="E1091" s="179">
        <f t="shared" si="54"/>
        <v>0</v>
      </c>
      <c r="F1091" s="6">
        <v>12</v>
      </c>
    </row>
    <row r="1092" spans="1:6" ht="15" customHeight="1" x14ac:dyDescent="0.2">
      <c r="A1092" s="213" t="s">
        <v>1702</v>
      </c>
      <c r="B1092" s="215" t="s">
        <v>1703</v>
      </c>
      <c r="C1092" s="184"/>
      <c r="D1092" s="178">
        <f>Товары!E1098</f>
        <v>320</v>
      </c>
      <c r="E1092" s="179">
        <f t="shared" si="54"/>
        <v>0</v>
      </c>
      <c r="F1092" s="6">
        <v>10</v>
      </c>
    </row>
    <row r="1093" spans="1:6" ht="15" customHeight="1" x14ac:dyDescent="0.2">
      <c r="A1093" s="213" t="s">
        <v>1704</v>
      </c>
      <c r="B1093" s="215" t="s">
        <v>1705</v>
      </c>
      <c r="C1093" s="184"/>
      <c r="D1093" s="178">
        <f>Товары!E1099</f>
        <v>40</v>
      </c>
      <c r="E1093" s="179">
        <f t="shared" si="54"/>
        <v>0</v>
      </c>
      <c r="F1093" s="6">
        <v>10</v>
      </c>
    </row>
    <row r="1094" spans="1:6" ht="15" customHeight="1" x14ac:dyDescent="0.2">
      <c r="A1094" s="213" t="s">
        <v>1706</v>
      </c>
      <c r="B1094" s="215" t="s">
        <v>1707</v>
      </c>
      <c r="C1094" s="184"/>
      <c r="D1094" s="178">
        <f>Товары!E1100</f>
        <v>60</v>
      </c>
      <c r="E1094" s="179">
        <f t="shared" si="54"/>
        <v>0</v>
      </c>
      <c r="F1094" s="6">
        <v>10</v>
      </c>
    </row>
    <row r="1095" spans="1:6" ht="15" customHeight="1" x14ac:dyDescent="0.2">
      <c r="A1095" s="213" t="s">
        <v>1708</v>
      </c>
      <c r="B1095" s="215" t="s">
        <v>1709</v>
      </c>
      <c r="C1095" s="184"/>
      <c r="D1095" s="178">
        <f>Товары!E1101</f>
        <v>65</v>
      </c>
      <c r="E1095" s="179">
        <f t="shared" si="54"/>
        <v>0</v>
      </c>
      <c r="F1095" s="6">
        <v>10</v>
      </c>
    </row>
    <row r="1096" spans="1:6" ht="15" customHeight="1" x14ac:dyDescent="0.2">
      <c r="A1096" s="213" t="s">
        <v>1710</v>
      </c>
      <c r="B1096" s="215" t="s">
        <v>1711</v>
      </c>
      <c r="C1096" s="184"/>
      <c r="D1096" s="178">
        <f>Товары!E1102</f>
        <v>60</v>
      </c>
      <c r="E1096" s="179">
        <f t="shared" si="54"/>
        <v>0</v>
      </c>
      <c r="F1096" s="6">
        <v>12</v>
      </c>
    </row>
    <row r="1097" spans="1:6" ht="15" customHeight="1" x14ac:dyDescent="0.2">
      <c r="A1097" s="213" t="s">
        <v>1712</v>
      </c>
      <c r="B1097" s="215" t="s">
        <v>1713</v>
      </c>
      <c r="C1097" s="184"/>
      <c r="D1097" s="178">
        <f>Товары!E1103</f>
        <v>65</v>
      </c>
      <c r="E1097" s="179">
        <f t="shared" si="54"/>
        <v>0</v>
      </c>
      <c r="F1097" s="6">
        <v>12</v>
      </c>
    </row>
    <row r="1098" spans="1:6" ht="15" customHeight="1" x14ac:dyDescent="0.2">
      <c r="A1098" s="213" t="s">
        <v>1714</v>
      </c>
      <c r="B1098" s="215" t="s">
        <v>1715</v>
      </c>
      <c r="C1098" s="184"/>
      <c r="D1098" s="178">
        <f>Товары!E1104</f>
        <v>70</v>
      </c>
      <c r="E1098" s="179">
        <f t="shared" si="54"/>
        <v>0</v>
      </c>
      <c r="F1098" s="6">
        <v>10</v>
      </c>
    </row>
    <row r="1099" spans="1:6" ht="15" customHeight="1" x14ac:dyDescent="0.2">
      <c r="A1099" s="213" t="s">
        <v>1716</v>
      </c>
      <c r="B1099" s="215" t="s">
        <v>1717</v>
      </c>
      <c r="C1099" s="184"/>
      <c r="D1099" s="178">
        <f>Товары!E1105</f>
        <v>80</v>
      </c>
      <c r="E1099" s="179">
        <f t="shared" si="54"/>
        <v>0</v>
      </c>
      <c r="F1099" s="6">
        <v>10</v>
      </c>
    </row>
    <row r="1100" spans="1:6" ht="15" customHeight="1" x14ac:dyDescent="0.2">
      <c r="A1100" s="213" t="s">
        <v>1718</v>
      </c>
      <c r="B1100" s="215" t="s">
        <v>1719</v>
      </c>
      <c r="C1100" s="184"/>
      <c r="D1100" s="178">
        <f>Товары!E1106</f>
        <v>50</v>
      </c>
      <c r="E1100" s="179">
        <f t="shared" si="54"/>
        <v>0</v>
      </c>
      <c r="F1100" s="6">
        <v>12</v>
      </c>
    </row>
    <row r="1101" spans="1:6" ht="15" customHeight="1" x14ac:dyDescent="0.2">
      <c r="A1101" s="213" t="s">
        <v>1720</v>
      </c>
      <c r="B1101" s="215" t="s">
        <v>1721</v>
      </c>
      <c r="C1101" s="184"/>
      <c r="D1101" s="178">
        <f>Товары!E1107</f>
        <v>70</v>
      </c>
      <c r="E1101" s="179">
        <f t="shared" si="54"/>
        <v>0</v>
      </c>
      <c r="F1101" s="6">
        <v>12</v>
      </c>
    </row>
    <row r="1102" spans="1:6" ht="15" customHeight="1" x14ac:dyDescent="0.2">
      <c r="A1102" s="213" t="s">
        <v>1722</v>
      </c>
      <c r="B1102" s="215" t="s">
        <v>1723</v>
      </c>
      <c r="C1102" s="184"/>
      <c r="D1102" s="178">
        <f>Товары!E1108</f>
        <v>50</v>
      </c>
      <c r="E1102" s="179">
        <f t="shared" si="54"/>
        <v>0</v>
      </c>
      <c r="F1102" s="6">
        <v>12</v>
      </c>
    </row>
    <row r="1103" spans="1:6" ht="15" customHeight="1" x14ac:dyDescent="0.2">
      <c r="A1103" s="213" t="s">
        <v>1724</v>
      </c>
      <c r="B1103" s="215" t="s">
        <v>1725</v>
      </c>
      <c r="C1103" s="184"/>
      <c r="D1103" s="178">
        <f>Товары!E1109</f>
        <v>100</v>
      </c>
      <c r="E1103" s="179">
        <f t="shared" si="54"/>
        <v>0</v>
      </c>
      <c r="F1103" s="6">
        <v>12</v>
      </c>
    </row>
    <row r="1104" spans="1:6" ht="15" customHeight="1" x14ac:dyDescent="0.2">
      <c r="A1104" s="213" t="s">
        <v>1726</v>
      </c>
      <c r="B1104" s="215" t="s">
        <v>1727</v>
      </c>
      <c r="C1104" s="184"/>
      <c r="D1104" s="178">
        <f>Товары!E1110</f>
        <v>100</v>
      </c>
      <c r="E1104" s="179">
        <f t="shared" si="54"/>
        <v>0</v>
      </c>
      <c r="F1104" s="6">
        <v>12</v>
      </c>
    </row>
    <row r="1105" spans="1:6" ht="15" customHeight="1" x14ac:dyDescent="0.2">
      <c r="A1105" s="213" t="s">
        <v>1728</v>
      </c>
      <c r="B1105" s="215" t="s">
        <v>1729</v>
      </c>
      <c r="C1105" s="184"/>
      <c r="D1105" s="178">
        <f>Товары!E1111</f>
        <v>100</v>
      </c>
      <c r="E1105" s="179">
        <f t="shared" si="54"/>
        <v>0</v>
      </c>
      <c r="F1105" s="6">
        <v>12</v>
      </c>
    </row>
    <row r="1106" spans="1:6" x14ac:dyDescent="0.2">
      <c r="B1106" s="217" t="s">
        <v>1875</v>
      </c>
      <c r="C1106" s="218"/>
      <c r="E1106" s="219">
        <f>SUM(E2:E1105)</f>
        <v>0</v>
      </c>
    </row>
    <row r="1107" spans="1:6" x14ac:dyDescent="0.2">
      <c r="B1107" s="221"/>
      <c r="C1107" s="218"/>
      <c r="E1107" s="222"/>
    </row>
    <row r="1108" spans="1:6" x14ac:dyDescent="0.2">
      <c r="B1108" s="222"/>
      <c r="C1108" s="218"/>
      <c r="E1108" s="223"/>
    </row>
  </sheetData>
  <protectedRanges>
    <protectedRange sqref="B39:B45" name="Цены номенклатуры_7_1"/>
    <protectedRange sqref="B38" name="Цены номенклатуры_9_1"/>
    <protectedRange sqref="B46:B52" name="Цены номенклатуры_14_1"/>
    <protectedRange sqref="B53:B54" name="Цены номенклатуры_17_1"/>
    <protectedRange sqref="B55:B62" name="Цены номенклатуры_27_1"/>
    <protectedRange sqref="B63:B67" name="Цены номенклатуры_29_1"/>
    <protectedRange sqref="B68" name="Цены номенклатуры_35_1"/>
    <protectedRange sqref="B69" name="Цены номенклатуры_38_1"/>
    <protectedRange sqref="B70:B73" name="Цены номенклатуры_39_1"/>
    <protectedRange sqref="A39:A45" name="Цены номенклатуры_8"/>
    <protectedRange sqref="A38" name="Цены номенклатуры_10"/>
    <protectedRange sqref="A46:A52" name="Цены номенклатуры_15"/>
    <protectedRange sqref="A53:A54 A69" name="Цены номенклатуры_18"/>
    <protectedRange sqref="A63:A67" name="Цены номенклатуры_31"/>
    <protectedRange sqref="A55" name="Цены номенклатуры_32"/>
    <protectedRange sqref="A56:A62" name="Цены номенклатуры_33"/>
    <protectedRange sqref="A68" name="Цены номенклатуры_36"/>
    <protectedRange sqref="A70:A73" name="Цены номенклатуры_40"/>
    <protectedRange sqref="B831:B837" name="Цены номенклатуры_11"/>
    <protectedRange sqref="A831:A837" name="Цены номенклатуры_1"/>
    <protectedRange sqref="D831:D837" name="Цены номенклатуры_20"/>
    <protectedRange sqref="B897:B914" name="Цены номенклатуры_21"/>
    <protectedRange sqref="B915:B918" name="Цены номенклатуры_24"/>
    <protectedRange sqref="A897:A914" name="Цены номенклатуры_22"/>
    <protectedRange sqref="A915:A918" name="Цены номенклатуры_25"/>
    <protectedRange sqref="A355:B391" name="Цены номенклатуры_66"/>
    <protectedRange sqref="A309:B353" name="Цены номенклатуры_64"/>
    <protectedRange sqref="A412:B429" name="Цены номенклатуры_70_2"/>
    <protectedRange sqref="A393:B410" name="Цены номенклатуры_68_1"/>
  </protectedRanges>
  <autoFilter ref="C1:C1002"/>
  <pageMargins left="0.17" right="0.17" top="0.21" bottom="0.21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56</vt:i4>
      </vt:variant>
    </vt:vector>
  </HeadingPairs>
  <TitlesOfParts>
    <vt:vector size="59" baseType="lpstr">
      <vt:lpstr>Содержание</vt:lpstr>
      <vt:lpstr>Товары</vt:lpstr>
      <vt:lpstr>Бланк заказа</vt:lpstr>
      <vt:lpstr>_uu1</vt:lpstr>
      <vt:lpstr>aasxder</vt:lpstr>
      <vt:lpstr>'Бланк заказа'!k</vt:lpstr>
      <vt:lpstr>Товары!k</vt:lpstr>
      <vt:lpstr>k</vt:lpstr>
      <vt:lpstr>'Бланк заказа'!l</vt:lpstr>
      <vt:lpstr>Товары!l</vt:lpstr>
      <vt:lpstr>l</vt:lpstr>
      <vt:lpstr>m</vt:lpstr>
      <vt:lpstr>mm</vt:lpstr>
      <vt:lpstr>mmm</vt:lpstr>
      <vt:lpstr>o</vt:lpstr>
      <vt:lpstr>oo</vt:lpstr>
      <vt:lpstr>ooo</vt:lpstr>
      <vt:lpstr>oooo</vt:lpstr>
      <vt:lpstr>ooooo</vt:lpstr>
      <vt:lpstr>oooooo</vt:lpstr>
      <vt:lpstr>ooooooo</vt:lpstr>
      <vt:lpstr>oooooooo</vt:lpstr>
      <vt:lpstr>ooooooooo</vt:lpstr>
      <vt:lpstr>oooooooooo</vt:lpstr>
      <vt:lpstr>ooooooooooo</vt:lpstr>
      <vt:lpstr>oooooooooooo</vt:lpstr>
      <vt:lpstr>p</vt:lpstr>
      <vt:lpstr>poiuy</vt:lpstr>
      <vt:lpstr>pp</vt:lpstr>
      <vt:lpstr>ppp</vt:lpstr>
      <vt:lpstr>ppppp</vt:lpstr>
      <vt:lpstr>pppppp</vt:lpstr>
      <vt:lpstr>ppppppp</vt:lpstr>
      <vt:lpstr>pppppppp</vt:lpstr>
      <vt:lpstr>ppppppppp</vt:lpstr>
      <vt:lpstr>pppppppppp</vt:lpstr>
      <vt:lpstr>ppppppppppp</vt:lpstr>
      <vt:lpstr>pppppppppppp</vt:lpstr>
      <vt:lpstr>ppppppppppppp</vt:lpstr>
      <vt:lpstr>pppppppppppppp</vt:lpstr>
      <vt:lpstr>ppppppppppppppp</vt:lpstr>
      <vt:lpstr>pppppppppppppppp</vt:lpstr>
      <vt:lpstr>s</vt:lpstr>
      <vt:lpstr>u</vt:lpstr>
      <vt:lpstr>uu</vt:lpstr>
      <vt:lpstr>uuu</vt:lpstr>
      <vt:lpstr>uuuuuu</vt:lpstr>
      <vt:lpstr>uuuuuuuuuuu</vt:lpstr>
      <vt:lpstr>uuuuuuuuuuuuu</vt:lpstr>
      <vt:lpstr>uuuuuuuuuuuuuu</vt:lpstr>
      <vt:lpstr>uuuuuuuuuuuuuuu</vt:lpstr>
      <vt:lpstr>x</vt:lpstr>
      <vt:lpstr>xxxxx</vt:lpstr>
      <vt:lpstr>zzz</vt:lpstr>
      <vt:lpstr>zzzz</vt:lpstr>
      <vt:lpstr>zzzzzz</vt:lpstr>
      <vt:lpstr>zzzzzzz</vt:lpstr>
      <vt:lpstr>Товары!Заголовки_для_печати</vt:lpstr>
      <vt:lpstr>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Владислав</cp:lastModifiedBy>
  <cp:lastPrinted>2020-02-12T12:02:25Z</cp:lastPrinted>
  <dcterms:created xsi:type="dcterms:W3CDTF">2019-11-27T14:11:16Z</dcterms:created>
  <dcterms:modified xsi:type="dcterms:W3CDTF">2021-01-09T15:23:38Z</dcterms:modified>
</cp:coreProperties>
</file>